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"/>
    </mc:Choice>
  </mc:AlternateContent>
  <xr:revisionPtr revIDLastSave="0" documentId="13_ncr:1_{D37A0C7B-2F81-4F30-9FFD-99D85FCC6C1D}" xr6:coauthVersionLast="47" xr6:coauthVersionMax="47" xr10:uidLastSave="{00000000-0000-0000-0000-000000000000}"/>
  <bookViews>
    <workbookView xWindow="-108" yWindow="-108" windowWidth="23256" windowHeight="12720" xr2:uid="{421F669E-794F-4F85-BD80-6C670FF689A4}"/>
  </bookViews>
  <sheets>
    <sheet name="AW24 Florsheim AU" sheetId="1" r:id="rId1"/>
  </sheets>
  <definedNames>
    <definedName name="_xlnm.Print_Area" localSheetId="0">'AW24 Florsheim AU'!$A$1:$AA$172</definedName>
    <definedName name="_xlnm.Print_Titles" localSheetId="0">'AW24 Florsheim AU'!$8:$9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6" i="1" l="1"/>
  <c r="AA166" i="1" s="1"/>
  <c r="Z165" i="1"/>
  <c r="Z164" i="1"/>
  <c r="Z163" i="1"/>
  <c r="AA163" i="1" s="1"/>
  <c r="Z159" i="1"/>
  <c r="Z160" i="1"/>
  <c r="Z161" i="1"/>
  <c r="AA161" i="1" s="1"/>
  <c r="Z162" i="1"/>
  <c r="AA162" i="1" s="1"/>
  <c r="Z158" i="1"/>
  <c r="AA160" i="1"/>
  <c r="AA159" i="1"/>
  <c r="AA158" i="1"/>
  <c r="Z157" i="1"/>
  <c r="AA157" i="1" s="1"/>
  <c r="Z156" i="1"/>
  <c r="AA156" i="1" s="1"/>
  <c r="Z155" i="1"/>
  <c r="AA155" i="1" s="1"/>
  <c r="Z154" i="1"/>
  <c r="AA154" i="1" s="1"/>
  <c r="Z153" i="1"/>
  <c r="Z152" i="1"/>
  <c r="Z151" i="1"/>
  <c r="Z150" i="1"/>
  <c r="AA150" i="1" s="1"/>
  <c r="Z149" i="1"/>
  <c r="AA149" i="1" s="1"/>
  <c r="Z148" i="1"/>
  <c r="AA148" i="1" s="1"/>
  <c r="Z147" i="1"/>
  <c r="Z146" i="1"/>
  <c r="AA146" i="1" s="1"/>
  <c r="Z145" i="1"/>
  <c r="Z144" i="1"/>
  <c r="Z143" i="1"/>
  <c r="Z142" i="1"/>
  <c r="AA142" i="1" s="1"/>
  <c r="Z141" i="1"/>
  <c r="AA141" i="1" s="1"/>
  <c r="Z140" i="1"/>
  <c r="Z139" i="1"/>
  <c r="Z138" i="1"/>
  <c r="Z134" i="1"/>
  <c r="Z135" i="1"/>
  <c r="Z136" i="1"/>
  <c r="Z137" i="1"/>
  <c r="Z133" i="1"/>
  <c r="AA133" i="1" s="1"/>
  <c r="Z132" i="1"/>
  <c r="AA132" i="1" s="1"/>
  <c r="Z125" i="1"/>
  <c r="Z124" i="1"/>
  <c r="AA124" i="1" s="1"/>
  <c r="Z123" i="1"/>
  <c r="AA123" i="1" s="1"/>
  <c r="Z122" i="1"/>
  <c r="AA122" i="1" s="1"/>
  <c r="Z121" i="1"/>
  <c r="Z120" i="1"/>
  <c r="Z119" i="1"/>
  <c r="Z118" i="1"/>
  <c r="Z117" i="1"/>
  <c r="AA117" i="1" s="1"/>
  <c r="Z116" i="1"/>
  <c r="AA116" i="1" s="1"/>
  <c r="Z115" i="1"/>
  <c r="AA115" i="1" s="1"/>
  <c r="Z114" i="1"/>
  <c r="AA114" i="1" s="1"/>
  <c r="Z113" i="1"/>
  <c r="Z112" i="1"/>
  <c r="Z111" i="1"/>
  <c r="Z110" i="1"/>
  <c r="Z109" i="1"/>
  <c r="AA109" i="1" s="1"/>
  <c r="Z108" i="1"/>
  <c r="AA108" i="1" s="1"/>
  <c r="Z107" i="1"/>
  <c r="AA107" i="1" s="1"/>
  <c r="Z106" i="1"/>
  <c r="AA106" i="1" s="1"/>
  <c r="Z105" i="1"/>
  <c r="AA105" i="1" s="1"/>
  <c r="Z104" i="1"/>
  <c r="AA104" i="1" s="1"/>
  <c r="Z103" i="1"/>
  <c r="AA103" i="1" s="1"/>
  <c r="Z102" i="1"/>
  <c r="AA102" i="1" s="1"/>
  <c r="Z101" i="1"/>
  <c r="AA101" i="1" s="1"/>
  <c r="Z100" i="1"/>
  <c r="AA100" i="1" s="1"/>
  <c r="Z99" i="1"/>
  <c r="AA99" i="1" s="1"/>
  <c r="Z98" i="1"/>
  <c r="AA98" i="1" s="1"/>
  <c r="Z97" i="1"/>
  <c r="AA97" i="1" s="1"/>
  <c r="Z96" i="1"/>
  <c r="AA96" i="1" s="1"/>
  <c r="Z94" i="1"/>
  <c r="AA94" i="1" s="1"/>
  <c r="Z95" i="1"/>
  <c r="AA95" i="1" s="1"/>
  <c r="Z93" i="1"/>
  <c r="AA93" i="1" s="1"/>
  <c r="Z92" i="1"/>
  <c r="Z91" i="1"/>
  <c r="AA91" i="1" s="1"/>
  <c r="Z90" i="1"/>
  <c r="Z89" i="1"/>
  <c r="Z88" i="1"/>
  <c r="Z87" i="1"/>
  <c r="Z86" i="1"/>
  <c r="Z85" i="1"/>
  <c r="Z84" i="1"/>
  <c r="Z83" i="1"/>
  <c r="Z82" i="1"/>
  <c r="Z81" i="1"/>
  <c r="AA81" i="1" s="1"/>
  <c r="Z80" i="1"/>
  <c r="AA80" i="1" s="1"/>
  <c r="Z78" i="1"/>
  <c r="AA78" i="1" s="1"/>
  <c r="Z77" i="1"/>
  <c r="AA77" i="1" s="1"/>
  <c r="Z74" i="1"/>
  <c r="Z73" i="1"/>
  <c r="Z72" i="1"/>
  <c r="Z71" i="1"/>
  <c r="AA71" i="1" s="1"/>
  <c r="Z70" i="1"/>
  <c r="AA70" i="1" s="1"/>
  <c r="Z69" i="1"/>
  <c r="Z68" i="1"/>
  <c r="Z67" i="1"/>
  <c r="Z66" i="1"/>
  <c r="AA66" i="1" s="1"/>
  <c r="Z65" i="1"/>
  <c r="Z64" i="1"/>
  <c r="AA64" i="1" s="1"/>
  <c r="Z63" i="1"/>
  <c r="AA63" i="1" s="1"/>
  <c r="Z62" i="1"/>
  <c r="AA62" i="1" s="1"/>
  <c r="Z61" i="1"/>
  <c r="Z60" i="1"/>
  <c r="Z59" i="1"/>
  <c r="Z58" i="1"/>
  <c r="Z57" i="1"/>
  <c r="AA57" i="1" s="1"/>
  <c r="Z56" i="1"/>
  <c r="AA56" i="1" s="1"/>
  <c r="Z55" i="1"/>
  <c r="AA55" i="1" s="1"/>
  <c r="Z54" i="1"/>
  <c r="Z53" i="1"/>
  <c r="AA53" i="1" s="1"/>
  <c r="Z51" i="1"/>
  <c r="Z52" i="1"/>
  <c r="AA52" i="1" s="1"/>
  <c r="Z50" i="1"/>
  <c r="AA50" i="1" s="1"/>
  <c r="Z49" i="1"/>
  <c r="AA49" i="1" s="1"/>
  <c r="Z48" i="1"/>
  <c r="AA48" i="1" s="1"/>
  <c r="Z47" i="1"/>
  <c r="AA47" i="1" s="1"/>
  <c r="Z46" i="1"/>
  <c r="AA46" i="1" s="1"/>
  <c r="Z45" i="1"/>
  <c r="AA45" i="1" s="1"/>
  <c r="Z43" i="1"/>
  <c r="AA43" i="1" s="1"/>
  <c r="Z42" i="1"/>
  <c r="AA42" i="1" s="1"/>
  <c r="Z41" i="1"/>
  <c r="Z40" i="1"/>
  <c r="Z39" i="1"/>
  <c r="Z38" i="1"/>
  <c r="AA38" i="1" s="1"/>
  <c r="Z37" i="1"/>
  <c r="AA37" i="1" s="1"/>
  <c r="Z36" i="1"/>
  <c r="AA36" i="1" s="1"/>
  <c r="Z35" i="1"/>
  <c r="Z34" i="1"/>
  <c r="Z33" i="1"/>
  <c r="Z32" i="1"/>
  <c r="Z31" i="1"/>
  <c r="Z30" i="1"/>
  <c r="Z29" i="1"/>
  <c r="AA29" i="1" s="1"/>
  <c r="Z28" i="1"/>
  <c r="AA28" i="1" s="1"/>
  <c r="Z27" i="1"/>
  <c r="AA27" i="1" s="1"/>
  <c r="Z26" i="1"/>
  <c r="AA26" i="1" s="1"/>
  <c r="Z25" i="1"/>
  <c r="AA25" i="1" s="1"/>
  <c r="Z24" i="1"/>
  <c r="Z23" i="1"/>
  <c r="Z21" i="1"/>
  <c r="AA21" i="1" s="1"/>
  <c r="Z22" i="1"/>
  <c r="AA22" i="1" s="1"/>
  <c r="Z20" i="1"/>
  <c r="AA20" i="1" s="1"/>
  <c r="Z19" i="1"/>
  <c r="AA19" i="1" s="1"/>
  <c r="Z18" i="1"/>
  <c r="Z16" i="1"/>
  <c r="Z15" i="1"/>
  <c r="Z14" i="1"/>
  <c r="Z13" i="1"/>
  <c r="Z12" i="1"/>
  <c r="AA165" i="1"/>
  <c r="Z17" i="1"/>
  <c r="Z11" i="1"/>
  <c r="AA110" i="1"/>
  <c r="AA111" i="1"/>
  <c r="AA112" i="1"/>
  <c r="AA113" i="1"/>
  <c r="AA118" i="1"/>
  <c r="AA119" i="1"/>
  <c r="AA120" i="1"/>
  <c r="AA121" i="1"/>
  <c r="AA125" i="1"/>
  <c r="Z126" i="1"/>
  <c r="AA126" i="1" s="1"/>
  <c r="Z127" i="1"/>
  <c r="AA127" i="1" s="1"/>
  <c r="Z128" i="1"/>
  <c r="AA128" i="1" s="1"/>
  <c r="Z129" i="1"/>
  <c r="AA129" i="1" s="1"/>
  <c r="Z130" i="1"/>
  <c r="AA130" i="1" s="1"/>
  <c r="Z131" i="1"/>
  <c r="AA131" i="1" s="1"/>
  <c r="AA23" i="1"/>
  <c r="AA24" i="1"/>
  <c r="AA30" i="1"/>
  <c r="AA31" i="1"/>
  <c r="AA32" i="1"/>
  <c r="AA33" i="1"/>
  <c r="AA34" i="1"/>
  <c r="AA35" i="1"/>
  <c r="AA39" i="1"/>
  <c r="AA40" i="1"/>
  <c r="AA41" i="1"/>
  <c r="Z44" i="1"/>
  <c r="AA44" i="1" s="1"/>
  <c r="AA51" i="1"/>
  <c r="AA54" i="1"/>
  <c r="AA58" i="1"/>
  <c r="AA59" i="1"/>
  <c r="AA60" i="1"/>
  <c r="AA61" i="1"/>
  <c r="AA65" i="1"/>
  <c r="AA67" i="1"/>
  <c r="AA68" i="1"/>
  <c r="AA69" i="1"/>
  <c r="AA72" i="1"/>
  <c r="AA73" i="1"/>
  <c r="AA74" i="1"/>
  <c r="Z75" i="1"/>
  <c r="AA75" i="1" s="1"/>
  <c r="Z76" i="1"/>
  <c r="AA76" i="1" s="1"/>
  <c r="Z79" i="1"/>
  <c r="AA79" i="1" s="1"/>
  <c r="AA82" i="1"/>
  <c r="AA83" i="1"/>
  <c r="AA84" i="1"/>
  <c r="AA85" i="1"/>
  <c r="AA86" i="1"/>
  <c r="AA87" i="1"/>
  <c r="AA88" i="1"/>
  <c r="AA89" i="1"/>
  <c r="AA90" i="1"/>
  <c r="AA92" i="1"/>
  <c r="AA140" i="1"/>
  <c r="AA143" i="1"/>
  <c r="AA144" i="1"/>
  <c r="AA145" i="1"/>
  <c r="AA147" i="1"/>
  <c r="AA151" i="1"/>
  <c r="AA152" i="1"/>
  <c r="AA153" i="1"/>
  <c r="AA164" i="1"/>
  <c r="AA134" i="1" l="1"/>
  <c r="AA135" i="1"/>
  <c r="AA136" i="1"/>
  <c r="AA137" i="1"/>
  <c r="AA138" i="1"/>
  <c r="AA139" i="1"/>
  <c r="AA12" i="1"/>
  <c r="AA13" i="1"/>
  <c r="AA14" i="1"/>
  <c r="AA15" i="1"/>
  <c r="AA16" i="1"/>
  <c r="AA17" i="1"/>
  <c r="AA18" i="1"/>
  <c r="AA11" i="1"/>
  <c r="AA167" i="1" l="1"/>
  <c r="Z167" i="1"/>
</calcChain>
</file>

<file path=xl/sharedStrings.xml><?xml version="1.0" encoding="utf-8"?>
<sst xmlns="http://schemas.openxmlformats.org/spreadsheetml/2006/main" count="880" uniqueCount="346">
  <si>
    <t>ANGUILLA</t>
  </si>
  <si>
    <t>ARCUS</t>
  </si>
  <si>
    <t>ARDEN CAP</t>
  </si>
  <si>
    <t>BARRET</t>
  </si>
  <si>
    <t>BELGRADE</t>
  </si>
  <si>
    <t>BERMUDA</t>
  </si>
  <si>
    <t>BOLERO</t>
  </si>
  <si>
    <t>BROOKFIELD</t>
  </si>
  <si>
    <t>CASCADE</t>
  </si>
  <si>
    <t>CEDUNA</t>
  </si>
  <si>
    <t>CIRRUS</t>
  </si>
  <si>
    <t>CLAYTON</t>
  </si>
  <si>
    <t>COOPER</t>
  </si>
  <si>
    <t>COPENHAGEN</t>
  </si>
  <si>
    <t>CORONA</t>
  </si>
  <si>
    <t>COVENANT</t>
  </si>
  <si>
    <t>CROSS</t>
  </si>
  <si>
    <t>CROSS OVER LACE</t>
  </si>
  <si>
    <t>CROSSOVER PLAIN</t>
  </si>
  <si>
    <t>CROWN</t>
  </si>
  <si>
    <t>CROWN DRIVER</t>
  </si>
  <si>
    <t>CUMULUS</t>
  </si>
  <si>
    <t>DALTON</t>
  </si>
  <si>
    <t>DYNASTY</t>
  </si>
  <si>
    <t>EXETER</t>
  </si>
  <si>
    <t>FAIRFIELD</t>
  </si>
  <si>
    <t>FLEX 2 CAP</t>
  </si>
  <si>
    <t>FLEX 2 CHELSEA</t>
  </si>
  <si>
    <t>FLEX 2 PLAIN</t>
  </si>
  <si>
    <t>FLICKER</t>
  </si>
  <si>
    <t>FORECAST CAP</t>
  </si>
  <si>
    <t>FORECAST PLAIN</t>
  </si>
  <si>
    <t>FORECAST SLIP</t>
  </si>
  <si>
    <t>GLENDALE</t>
  </si>
  <si>
    <t>GT LAKES MOCC</t>
  </si>
  <si>
    <t>GT LAKES SLIP</t>
  </si>
  <si>
    <t>HEIST SNEAKER</t>
  </si>
  <si>
    <t>HIGHLAND CHELSEA</t>
  </si>
  <si>
    <t>HIGHLAND CHUKKA</t>
  </si>
  <si>
    <t>JACKSON CAP</t>
  </si>
  <si>
    <t>JACKSON CHELSEA</t>
  </si>
  <si>
    <t>JACKSON CHUKKA</t>
  </si>
  <si>
    <t>JACKSON PLAIN</t>
  </si>
  <si>
    <t>JACKSON SLIP ON</t>
  </si>
  <si>
    <t>JACKSON ZIP BT</t>
  </si>
  <si>
    <t>KABUL</t>
  </si>
  <si>
    <t>NIMBUS</t>
  </si>
  <si>
    <t>NORWALK CHUKKA</t>
  </si>
  <si>
    <t>NORWALK PLAIN</t>
  </si>
  <si>
    <t>POSTINO PLAIN</t>
  </si>
  <si>
    <t>PREMIER SNEAKER</t>
  </si>
  <si>
    <t>RUCCI CAP</t>
  </si>
  <si>
    <t>RUCCI CHUKKA</t>
  </si>
  <si>
    <t>RUCCI PLAIN</t>
  </si>
  <si>
    <t>RUCCI SLIP</t>
  </si>
  <si>
    <t>SEVILLE</t>
  </si>
  <si>
    <t>SEVILLE SLIPON</t>
  </si>
  <si>
    <t>SORRENTO CAP</t>
  </si>
  <si>
    <t>SORRENTO WING</t>
  </si>
  <si>
    <t>SPRINGFIELD</t>
  </si>
  <si>
    <t>STANTON</t>
  </si>
  <si>
    <t>TRIBUTE</t>
  </si>
  <si>
    <t>WHOLESALE</t>
  </si>
  <si>
    <t>Ex GST</t>
  </si>
  <si>
    <t>Incl GST</t>
  </si>
  <si>
    <t>RRP</t>
  </si>
  <si>
    <t>STYLE NAME</t>
  </si>
  <si>
    <t>COLOUR</t>
  </si>
  <si>
    <t>MENS EURO</t>
  </si>
  <si>
    <t>171353</t>
  </si>
  <si>
    <t>STYLE CODE</t>
  </si>
  <si>
    <t>COLOUR CODE</t>
  </si>
  <si>
    <t>COGNAC SMOOTH</t>
  </si>
  <si>
    <t>228</t>
  </si>
  <si>
    <t>MENS UK</t>
  </si>
  <si>
    <t>410</t>
  </si>
  <si>
    <t>COFFEE CRAZYHORSE</t>
  </si>
  <si>
    <t>BROWN CRAZYHORSE</t>
  </si>
  <si>
    <t>171360</t>
  </si>
  <si>
    <t>226</t>
  </si>
  <si>
    <t>207</t>
  </si>
  <si>
    <t>171379</t>
  </si>
  <si>
    <t>260</t>
  </si>
  <si>
    <t>DENIM CRAZYHORSE</t>
  </si>
  <si>
    <t>NAVY TUMBLED</t>
  </si>
  <si>
    <t>COGNAC TUMBLED</t>
  </si>
  <si>
    <t>WHITE TUMBLED</t>
  </si>
  <si>
    <t>MUSHROOM CRAZYHORSE</t>
  </si>
  <si>
    <t>NERO CRAZYHORSE</t>
  </si>
  <si>
    <t>BLACK TUMBLED</t>
  </si>
  <si>
    <t>171337</t>
  </si>
  <si>
    <t>419</t>
  </si>
  <si>
    <t>100</t>
  </si>
  <si>
    <t>051</t>
  </si>
  <si>
    <t>003</t>
  </si>
  <si>
    <t>001</t>
  </si>
  <si>
    <t>NAVY SUEDE</t>
  </si>
  <si>
    <t>MUSHROOM SUEDE</t>
  </si>
  <si>
    <t>NERO SUEDE</t>
  </si>
  <si>
    <t>171377</t>
  </si>
  <si>
    <t>020</t>
  </si>
  <si>
    <t>WALNUT TUMBLED</t>
  </si>
  <si>
    <t>237</t>
  </si>
  <si>
    <t>161169</t>
  </si>
  <si>
    <t>161160</t>
  </si>
  <si>
    <t>NAVY CRAZYHORSE</t>
  </si>
  <si>
    <t>REDWOOD OILY</t>
  </si>
  <si>
    <t>171312</t>
  </si>
  <si>
    <t>217</t>
  </si>
  <si>
    <t>181091</t>
  </si>
  <si>
    <t>REDWOOD PULL UP</t>
  </si>
  <si>
    <t>OCEAN SMOOTH</t>
  </si>
  <si>
    <t>171347</t>
  </si>
  <si>
    <t>220</t>
  </si>
  <si>
    <t>440</t>
  </si>
  <si>
    <t>TAN CRAZYHORSE</t>
  </si>
  <si>
    <t>181094</t>
  </si>
  <si>
    <t>RICH TAN WAXY</t>
  </si>
  <si>
    <t>BLACK CALF</t>
  </si>
  <si>
    <t>181126</t>
  </si>
  <si>
    <t>271</t>
  </si>
  <si>
    <t>DARK BROWN MILLED</t>
  </si>
  <si>
    <t>BLACK MILLED</t>
  </si>
  <si>
    <t>181020</t>
  </si>
  <si>
    <t>200</t>
  </si>
  <si>
    <t>DARK NAVY SUEDE</t>
  </si>
  <si>
    <t>BLACK VACHETTA</t>
  </si>
  <si>
    <t>BROWN WAXY</t>
  </si>
  <si>
    <t>283175</t>
  </si>
  <si>
    <t>412</t>
  </si>
  <si>
    <t>085</t>
  </si>
  <si>
    <t>RICH TAN PERF</t>
  </si>
  <si>
    <t>BLK/PERF PERFORATED</t>
  </si>
  <si>
    <t>283187</t>
  </si>
  <si>
    <t>264</t>
  </si>
  <si>
    <t>181056</t>
  </si>
  <si>
    <t>COGNAC CALF</t>
  </si>
  <si>
    <t>151070</t>
  </si>
  <si>
    <t>121550</t>
  </si>
  <si>
    <t>121548</t>
  </si>
  <si>
    <t>TAN CALF COMBO</t>
  </si>
  <si>
    <t>BROWN CALF COMBO</t>
  </si>
  <si>
    <t>BLACK CALF COMBO</t>
  </si>
  <si>
    <t>161116</t>
  </si>
  <si>
    <t>DARK BROWN CALF</t>
  </si>
  <si>
    <t>161119</t>
  </si>
  <si>
    <t>DARK TAN CALF</t>
  </si>
  <si>
    <t>181076</t>
  </si>
  <si>
    <t>250</t>
  </si>
  <si>
    <t>TAN CALF</t>
  </si>
  <si>
    <t>181077</t>
  </si>
  <si>
    <t>141029</t>
  </si>
  <si>
    <t>111030</t>
  </si>
  <si>
    <t>BLACK CRAZYHORSE</t>
  </si>
  <si>
    <t>141075</t>
  </si>
  <si>
    <t>121534</t>
  </si>
  <si>
    <t>121535</t>
  </si>
  <si>
    <t>131171</t>
  </si>
  <si>
    <t>121495</t>
  </si>
  <si>
    <t>121494</t>
  </si>
  <si>
    <t>121496</t>
  </si>
  <si>
    <t>BROWN CALF</t>
  </si>
  <si>
    <t>151027</t>
  </si>
  <si>
    <t>121285</t>
  </si>
  <si>
    <t>121286</t>
  </si>
  <si>
    <t>131093</t>
  </si>
  <si>
    <t>TEAK CALF</t>
  </si>
  <si>
    <t>151064</t>
  </si>
  <si>
    <t>233</t>
  </si>
  <si>
    <t>121530</t>
  </si>
  <si>
    <t>BURGUNDY CALF</t>
  </si>
  <si>
    <t>121531</t>
  </si>
  <si>
    <t>610</t>
  </si>
  <si>
    <t>121546</t>
  </si>
  <si>
    <t>TAN EMBOSSED</t>
  </si>
  <si>
    <t>TEAK EMBOSSED</t>
  </si>
  <si>
    <t>BLACK EMBOSSED</t>
  </si>
  <si>
    <t>121549</t>
  </si>
  <si>
    <t>121093</t>
  </si>
  <si>
    <t>TEAK POLISHED</t>
  </si>
  <si>
    <t>BLACK POLISHED</t>
  </si>
  <si>
    <t>MIDNIGHT PATENT</t>
  </si>
  <si>
    <t>131159</t>
  </si>
  <si>
    <t>007</t>
  </si>
  <si>
    <t>121292</t>
  </si>
  <si>
    <t>121506</t>
  </si>
  <si>
    <t>121472</t>
  </si>
  <si>
    <t>131174</t>
  </si>
  <si>
    <t>131176</t>
  </si>
  <si>
    <t>111032</t>
  </si>
  <si>
    <t>141076</t>
  </si>
  <si>
    <t>141077</t>
  </si>
  <si>
    <t>191002</t>
  </si>
  <si>
    <t>121207</t>
  </si>
  <si>
    <t>121208</t>
  </si>
  <si>
    <t>131100</t>
  </si>
  <si>
    <t>151054</t>
  </si>
  <si>
    <t>121540</t>
  </si>
  <si>
    <t>Pg 5</t>
  </si>
  <si>
    <t>Pg 11</t>
  </si>
  <si>
    <t>Pg 13</t>
  </si>
  <si>
    <t>Pg 14</t>
  </si>
  <si>
    <t>Pg 15</t>
  </si>
  <si>
    <t>Pg 17</t>
  </si>
  <si>
    <t>Pg 18</t>
  </si>
  <si>
    <t>Pg 20</t>
  </si>
  <si>
    <t>Pg 21</t>
  </si>
  <si>
    <t>Pg 22</t>
  </si>
  <si>
    <t>Pg 23</t>
  </si>
  <si>
    <t>Pg 24</t>
  </si>
  <si>
    <t>Pg 25</t>
  </si>
  <si>
    <t>Pg 26</t>
  </si>
  <si>
    <t>Pg 27</t>
  </si>
  <si>
    <t>Pg 28</t>
  </si>
  <si>
    <t>Pg 29</t>
  </si>
  <si>
    <t>Pg 30</t>
  </si>
  <si>
    <t>Pg 31</t>
  </si>
  <si>
    <t>Pg 32</t>
  </si>
  <si>
    <t>Pg 33</t>
  </si>
  <si>
    <t>Pg 34</t>
  </si>
  <si>
    <t>Pg 35</t>
  </si>
  <si>
    <t>Pg 36</t>
  </si>
  <si>
    <t>Pg 37</t>
  </si>
  <si>
    <t>Pg 38</t>
  </si>
  <si>
    <t>Pg 39</t>
  </si>
  <si>
    <t>Pg 40</t>
  </si>
  <si>
    <t>Pg 41</t>
  </si>
  <si>
    <t>Pg 42</t>
  </si>
  <si>
    <t>Pg 43</t>
  </si>
  <si>
    <t>Pg 44</t>
  </si>
  <si>
    <t>Pg 45</t>
  </si>
  <si>
    <t>Pg 46</t>
  </si>
  <si>
    <t>Pg 47</t>
  </si>
  <si>
    <t>Pg 48</t>
  </si>
  <si>
    <t>Pg 49</t>
  </si>
  <si>
    <t>Pg 50</t>
  </si>
  <si>
    <t>Pg 51</t>
  </si>
  <si>
    <t>Pg 52</t>
  </si>
  <si>
    <t>Pg 53</t>
  </si>
  <si>
    <t>Pg 55</t>
  </si>
  <si>
    <t>Pg 56</t>
  </si>
  <si>
    <t>Pg 60</t>
  </si>
  <si>
    <t>Pg 61</t>
  </si>
  <si>
    <t>Pg 62</t>
  </si>
  <si>
    <t>Pg 63</t>
  </si>
  <si>
    <t>Pg 64</t>
  </si>
  <si>
    <t>Pg 65</t>
  </si>
  <si>
    <t>Pg 66</t>
  </si>
  <si>
    <t>Pg 67</t>
  </si>
  <si>
    <t>Pg 68</t>
  </si>
  <si>
    <t>Pg 69</t>
  </si>
  <si>
    <t>Pg 70</t>
  </si>
  <si>
    <t>Pg 71</t>
  </si>
  <si>
    <t>Pg 72</t>
  </si>
  <si>
    <t>Pg 73</t>
  </si>
  <si>
    <t>Pg 74</t>
  </si>
  <si>
    <t>Pg 75</t>
  </si>
  <si>
    <t>Pg 76</t>
  </si>
  <si>
    <t>Pg 77</t>
  </si>
  <si>
    <t>Pg 78</t>
  </si>
  <si>
    <t>Pg 79</t>
  </si>
  <si>
    <t>121436</t>
  </si>
  <si>
    <t>Pg 80</t>
  </si>
  <si>
    <t>IMAGE LINK</t>
  </si>
  <si>
    <t>Total Units</t>
  </si>
  <si>
    <t>Total Dollar Incl GST</t>
  </si>
  <si>
    <t>ACCOUNT NAME:</t>
  </si>
  <si>
    <t>DATE:</t>
  </si>
  <si>
    <t>NOTES:</t>
  </si>
  <si>
    <t>FLORSHEIM AW24 ORDER FORM AUST</t>
  </si>
  <si>
    <t>CALABRIA</t>
  </si>
  <si>
    <t>CARDIFF</t>
  </si>
  <si>
    <t>FLEX 2 CHUKKA</t>
  </si>
  <si>
    <t>FLEX 2 MONK</t>
  </si>
  <si>
    <t>FRENZI PLAIN</t>
  </si>
  <si>
    <t>HEIST CHUKKA</t>
  </si>
  <si>
    <t>NORWALK ZIP BT</t>
  </si>
  <si>
    <t>RUCCI CHELSEA</t>
  </si>
  <si>
    <t>RUCCI WINGTIP</t>
  </si>
  <si>
    <t>WINDSOR PLAIN</t>
  </si>
  <si>
    <t>WINDSOR WING</t>
  </si>
  <si>
    <t>PO:</t>
  </si>
  <si>
    <t>BURGUNDY SMOOTH</t>
  </si>
  <si>
    <t>INK BLUE SMOOTH</t>
  </si>
  <si>
    <t>DARK TAN SMOOTH</t>
  </si>
  <si>
    <t>402</t>
  </si>
  <si>
    <t xml:space="preserve">Pg 4 </t>
  </si>
  <si>
    <t>GREY NUBUCK</t>
  </si>
  <si>
    <t>BLACK NUBUCK</t>
  </si>
  <si>
    <t>161179</t>
  </si>
  <si>
    <t xml:space="preserve">Pg 6 </t>
  </si>
  <si>
    <t>214</t>
  </si>
  <si>
    <t>MOCHA NUBUCK</t>
  </si>
  <si>
    <t>Pg 7</t>
  </si>
  <si>
    <t>Pg 8</t>
  </si>
  <si>
    <t>Pg 9</t>
  </si>
  <si>
    <t>TAN MILLED</t>
  </si>
  <si>
    <t>CAMEL NUBUCK</t>
  </si>
  <si>
    <t>171386</t>
  </si>
  <si>
    <t>Pg 10</t>
  </si>
  <si>
    <t>ATLANTIC 2 EYE</t>
  </si>
  <si>
    <t>Pg 12</t>
  </si>
  <si>
    <t>RENEGADE CHELSEA</t>
  </si>
  <si>
    <t>161185</t>
  </si>
  <si>
    <t>RENEGADE CHUKKA</t>
  </si>
  <si>
    <t>BROWN SMOOTH</t>
  </si>
  <si>
    <t>161184</t>
  </si>
  <si>
    <t>Pg 16</t>
  </si>
  <si>
    <t>TEAK PULL UP</t>
  </si>
  <si>
    <t>BLACK SMOOTH</t>
  </si>
  <si>
    <t>DARK BROWN SUEDE</t>
  </si>
  <si>
    <t>Pg 19</t>
  </si>
  <si>
    <t>BURGUNDY MILLED</t>
  </si>
  <si>
    <t>121555</t>
  </si>
  <si>
    <t>131178</t>
  </si>
  <si>
    <t>161181</t>
  </si>
  <si>
    <t>Pg 54</t>
  </si>
  <si>
    <t>COGNAC MILLED</t>
  </si>
  <si>
    <t>Pg 57</t>
  </si>
  <si>
    <t>Pg 58</t>
  </si>
  <si>
    <t>111033</t>
  </si>
  <si>
    <t>Pg 59</t>
  </si>
  <si>
    <t>141078</t>
  </si>
  <si>
    <t>121552</t>
  </si>
  <si>
    <t>121553</t>
  </si>
  <si>
    <t>BLACK SHEEP</t>
  </si>
  <si>
    <t>121554</t>
  </si>
  <si>
    <t>POSTINO BKE LACE</t>
  </si>
  <si>
    <t>121551</t>
  </si>
  <si>
    <t>POSTINO BKE SLIP</t>
  </si>
  <si>
    <t>131177</t>
  </si>
  <si>
    <t>151069</t>
  </si>
  <si>
    <t>151068</t>
  </si>
  <si>
    <t>151063</t>
  </si>
  <si>
    <t>121513</t>
  </si>
  <si>
    <t>121514</t>
  </si>
  <si>
    <t>131175</t>
  </si>
  <si>
    <t>Pg 81</t>
  </si>
  <si>
    <r>
      <t xml:space="preserve">MENS EURO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</si>
  <si>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</si>
  <si>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</si>
  <si>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EURO </t>
    </r>
    <r>
      <rPr>
        <b/>
        <sz val="10"/>
        <color theme="0"/>
        <rFont val="Calibri"/>
        <family val="2"/>
        <scheme val="minor"/>
      </rPr>
      <t>EEE</t>
    </r>
  </si>
  <si>
    <t>PH: 03 94855600  EMAIL: sales@florsheim.com.au</t>
  </si>
  <si>
    <t>Prices effective from 1st February 2024</t>
  </si>
  <si>
    <t># This new price list suprecedes all previous price lists published</t>
  </si>
  <si>
    <t># Florsheim Australia Pty Ltd reserves the right to update prices in the event of significant unplanned input costs, including, but not limited to factory prices and shipping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</si>
</sst>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\ ?/2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49" fontId="0" fillId="0" borderId="0" xfId="1" applyNumberFormat="1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49" fontId="0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5" fillId="0" borderId="1" xfId="2" applyFill="1" applyBorder="1" applyAlignment="1">
      <alignment horizontal="left" vertical="center" wrapText="1"/>
    </xf>
    <xf numFmtId="0" fontId="5" fillId="0" borderId="1" xfId="2" applyBorder="1" applyAlignment="1">
      <alignment horizontal="left" vertical="center"/>
    </xf>
    <xf numFmtId="44" fontId="0" fillId="0" borderId="3" xfId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4" fontId="0" fillId="0" borderId="16" xfId="1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left" vertical="center" wrapText="1"/>
    </xf>
    <xf numFmtId="0" fontId="5" fillId="0" borderId="3" xfId="2" applyBorder="1" applyAlignment="1">
      <alignment horizontal="left" vertical="center" wrapText="1"/>
    </xf>
    <xf numFmtId="49" fontId="0" fillId="0" borderId="3" xfId="1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4" fontId="0" fillId="0" borderId="22" xfId="0" applyNumberFormat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25" xfId="1" applyFont="1" applyFill="1" applyBorder="1" applyAlignment="1">
      <alignment horizontal="left" vertical="center"/>
    </xf>
    <xf numFmtId="49" fontId="3" fillId="2" borderId="14" xfId="1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4" fontId="0" fillId="0" borderId="1" xfId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4" fontId="0" fillId="0" borderId="3" xfId="1" applyFont="1" applyBorder="1"/>
    <xf numFmtId="44" fontId="0" fillId="0" borderId="26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0" borderId="23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/>
    </xf>
    <xf numFmtId="49" fontId="0" fillId="0" borderId="28" xfId="1" applyNumberFormat="1" applyFont="1" applyBorder="1" applyAlignment="1">
      <alignment horizontal="left" vertical="center"/>
    </xf>
    <xf numFmtId="49" fontId="0" fillId="0" borderId="29" xfId="1" applyNumberFormat="1" applyFont="1" applyBorder="1" applyAlignment="1">
      <alignment horizontal="left" vertical="center"/>
    </xf>
    <xf numFmtId="49" fontId="0" fillId="0" borderId="29" xfId="1" applyNumberFormat="1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0" fillId="2" borderId="30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  <xf numFmtId="44" fontId="0" fillId="0" borderId="8" xfId="1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5" fillId="0" borderId="16" xfId="2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44" fontId="0" fillId="0" borderId="16" xfId="1" applyFont="1" applyBorder="1"/>
    <xf numFmtId="49" fontId="0" fillId="0" borderId="16" xfId="1" applyNumberFormat="1" applyFont="1" applyBorder="1" applyAlignment="1">
      <alignment horizontal="left" vertical="center"/>
    </xf>
    <xf numFmtId="49" fontId="0" fillId="0" borderId="33" xfId="1" applyNumberFormat="1" applyFont="1" applyBorder="1" applyAlignment="1">
      <alignment horizontal="left" vertical="center"/>
    </xf>
    <xf numFmtId="0" fontId="10" fillId="2" borderId="34" xfId="0" applyFont="1" applyFill="1" applyBorder="1" applyAlignment="1">
      <alignment vertical="center"/>
    </xf>
    <xf numFmtId="0" fontId="0" fillId="0" borderId="35" xfId="0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44" fontId="0" fillId="0" borderId="36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0" borderId="8" xfId="1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4" fontId="0" fillId="0" borderId="9" xfId="0" applyNumberFormat="1" applyBorder="1" applyAlignment="1">
      <alignment horizontal="left" vertical="center"/>
    </xf>
    <xf numFmtId="0" fontId="0" fillId="2" borderId="0" xfId="0" applyFill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4" fontId="0" fillId="0" borderId="3" xfId="1" applyFont="1" applyBorder="1" applyAlignment="1">
      <alignment horizontal="center" vertical="center"/>
    </xf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6" xfId="1" applyFont="1" applyBorder="1" applyAlignment="1">
      <alignment horizontal="left" vertical="center"/>
    </xf>
    <xf numFmtId="44" fontId="0" fillId="0" borderId="11" xfId="1" applyFont="1" applyBorder="1" applyAlignment="1">
      <alignment horizontal="left" vertical="center"/>
    </xf>
    <xf numFmtId="44" fontId="2" fillId="0" borderId="7" xfId="1" applyFont="1" applyBorder="1" applyAlignment="1">
      <alignment horizontal="left" vertical="top"/>
    </xf>
    <xf numFmtId="44" fontId="2" fillId="0" borderId="10" xfId="1" applyFont="1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65398</xdr:rowOff>
    </xdr:from>
    <xdr:to>
      <xdr:col>1</xdr:col>
      <xdr:colOff>441960</xdr:colOff>
      <xdr:row>6</xdr:row>
      <xdr:rowOff>144779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4B3E4C-0B46-414A-2BE1-8E418349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" y="65398"/>
          <a:ext cx="1958340" cy="1191901"/>
        </a:xfrm>
        <a:prstGeom prst="rect">
          <a:avLst/>
        </a:prstGeom>
      </xdr:spPr>
    </xdr:pic>
    <xdr:clientData/>
  </xdr:twoCellAnchor>
  <xdr:twoCellAnchor editAs="oneCell">
    <xdr:from>
      <xdr:col>24</xdr:col>
      <xdr:colOff>22860</xdr:colOff>
      <xdr:row>0</xdr:row>
      <xdr:rowOff>99060</xdr:rowOff>
    </xdr:from>
    <xdr:to>
      <xdr:col>26</xdr:col>
      <xdr:colOff>922020</xdr:colOff>
      <xdr:row>6</xdr:row>
      <xdr:rowOff>92964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9EB6D4-91B9-504C-CC6C-D5966DCA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1020" y="99060"/>
          <a:ext cx="1844040" cy="1106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ctionagencies.com.au/images/florsheim/catalogueAW24/Florsheim_Mens_AW24_Catalogue_V2-29.jpg" TargetMode="External"/><Relationship Id="rId21" Type="http://schemas.openxmlformats.org/officeDocument/2006/relationships/hyperlink" Target="https://www.actionagencies.com.au/images/florsheim/catalogueAW24/Florsheim_Mens_AW24_Catalogue_V2-24.jpg" TargetMode="External"/><Relationship Id="rId42" Type="http://schemas.openxmlformats.org/officeDocument/2006/relationships/hyperlink" Target="https://www.actionagencies.com.au/images/florsheim/catalogueAW24/Florsheim_Mens_AW24_Catalogue_V2-45.jpg" TargetMode="External"/><Relationship Id="rId47" Type="http://schemas.openxmlformats.org/officeDocument/2006/relationships/hyperlink" Target="https://www.actionagencies.com.au/images/florsheim/catalogueAW24/Florsheim_Mens_AW24_Catalogue_V2-50.jpg" TargetMode="External"/><Relationship Id="rId63" Type="http://schemas.openxmlformats.org/officeDocument/2006/relationships/hyperlink" Target="https://www.actionagencies.com.au/images/florsheim/catalogueAW24/Florsheim_Mens_AW24_Catalogue_V2-66.jpg" TargetMode="External"/><Relationship Id="rId68" Type="http://schemas.openxmlformats.org/officeDocument/2006/relationships/hyperlink" Target="https://www.actionagencies.com.au/images/florsheim/catalogueAW24/Florsheim_Mens_AW24_Catalogue_V2-71.jpg" TargetMode="External"/><Relationship Id="rId16" Type="http://schemas.openxmlformats.org/officeDocument/2006/relationships/hyperlink" Target="https://www.actionagencies.com.au/images/florsheim/catalogueAW24/Florsheim_Mens_AW24_Catalogue_V2-19.jpg" TargetMode="External"/><Relationship Id="rId11" Type="http://schemas.openxmlformats.org/officeDocument/2006/relationships/hyperlink" Target="https://www.actionagencies.com.au/images/florsheim/catalogueAW24/Florsheim_Mens_AW24_Catalogue_V2-14.jpg" TargetMode="External"/><Relationship Id="rId24" Type="http://schemas.openxmlformats.org/officeDocument/2006/relationships/hyperlink" Target="https://www.actionagencies.com.au/images/florsheim/catalogueAW24/Florsheim_Mens_AW24_Catalogue_V2-27.jpg" TargetMode="External"/><Relationship Id="rId32" Type="http://schemas.openxmlformats.org/officeDocument/2006/relationships/hyperlink" Target="https://www.actionagencies.com.au/images/florsheim/catalogueAW24/Florsheim_Mens_AW24_Catalogue_V2-35.jpg" TargetMode="External"/><Relationship Id="rId37" Type="http://schemas.openxmlformats.org/officeDocument/2006/relationships/hyperlink" Target="https://www.actionagencies.com.au/images/florsheim/catalogueAW24/Florsheim_Mens_AW24_Catalogue_V2-40.jpg" TargetMode="External"/><Relationship Id="rId40" Type="http://schemas.openxmlformats.org/officeDocument/2006/relationships/hyperlink" Target="https://www.actionagencies.com.au/images/florsheim/catalogueAW24/Florsheim_Mens_AW24_Catalogue_V2-43.jpg" TargetMode="External"/><Relationship Id="rId45" Type="http://schemas.openxmlformats.org/officeDocument/2006/relationships/hyperlink" Target="https://www.actionagencies.com.au/images/florsheim/catalogueAW24/Florsheim_Mens_AW24_Catalogue_V2-48.jpg" TargetMode="External"/><Relationship Id="rId53" Type="http://schemas.openxmlformats.org/officeDocument/2006/relationships/hyperlink" Target="https://www.actionagencies.com.au/images/florsheim/catalogueAW24/Florsheim_Mens_AW24_Catalogue_V2-56.jpg" TargetMode="External"/><Relationship Id="rId58" Type="http://schemas.openxmlformats.org/officeDocument/2006/relationships/hyperlink" Target="https://www.actionagencies.com.au/images/florsheim/catalogueAW24/Florsheim_Mens_AW24_Catalogue_V2-61.jpg" TargetMode="External"/><Relationship Id="rId66" Type="http://schemas.openxmlformats.org/officeDocument/2006/relationships/hyperlink" Target="https://www.actionagencies.com.au/images/florsheim/catalogueAW24/Florsheim_Mens_AW24_Catalogue_V2-69.jpg" TargetMode="External"/><Relationship Id="rId74" Type="http://schemas.openxmlformats.org/officeDocument/2006/relationships/hyperlink" Target="https://www.actionagencies.com.au/images/florsheim/catalogueAW24/Florsheim_Mens_AW24_Catalogue_V2-77.jpg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www.actionagencies.com.au/images/florsheim/catalogueAW24/Florsheim_Mens_AW24_Catalogue_V2-8.jpg" TargetMode="External"/><Relationship Id="rId61" Type="http://schemas.openxmlformats.org/officeDocument/2006/relationships/hyperlink" Target="https://www.actionagencies.com.au/images/florsheim/catalogueAW24/Florsheim_Mens_AW24_Catalogue_V2-64.jpg" TargetMode="External"/><Relationship Id="rId19" Type="http://schemas.openxmlformats.org/officeDocument/2006/relationships/hyperlink" Target="https://www.actionagencies.com.au/images/florsheim/catalogueAW24/Florsheim_Mens_AW24_Catalogue_V2-22.jpg" TargetMode="External"/><Relationship Id="rId14" Type="http://schemas.openxmlformats.org/officeDocument/2006/relationships/hyperlink" Target="https://www.actionagencies.com.au/images/florsheim/catalogueAW24/Florsheim_Mens_AW24_Catalogue_V2-17.jpg" TargetMode="External"/><Relationship Id="rId22" Type="http://schemas.openxmlformats.org/officeDocument/2006/relationships/hyperlink" Target="https://www.actionagencies.com.au/images/florsheim/catalogueAW24/Florsheim_Mens_AW24_Catalogue_V2-25.jpg" TargetMode="External"/><Relationship Id="rId27" Type="http://schemas.openxmlformats.org/officeDocument/2006/relationships/hyperlink" Target="https://www.actionagencies.com.au/images/florsheim/catalogueAW24/Florsheim_Mens_AW24_Catalogue_V2-30.jpg" TargetMode="External"/><Relationship Id="rId30" Type="http://schemas.openxmlformats.org/officeDocument/2006/relationships/hyperlink" Target="https://www.actionagencies.com.au/images/florsheim/catalogueAW24/Florsheim_Mens_AW24_Catalogue_V2-33.jpg" TargetMode="External"/><Relationship Id="rId35" Type="http://schemas.openxmlformats.org/officeDocument/2006/relationships/hyperlink" Target="https://www.actionagencies.com.au/images/florsheim/catalogueAW24/Florsheim_Mens_AW24_Catalogue_V2-38.jpg" TargetMode="External"/><Relationship Id="rId43" Type="http://schemas.openxmlformats.org/officeDocument/2006/relationships/hyperlink" Target="https://www.actionagencies.com.au/images/florsheim/catalogueAW24/Florsheim_Mens_AW24_Catalogue_V2-46.jpg" TargetMode="External"/><Relationship Id="rId48" Type="http://schemas.openxmlformats.org/officeDocument/2006/relationships/hyperlink" Target="https://www.actionagencies.com.au/images/florsheim/catalogueAW24/Florsheim_Mens_AW24_Catalogue_V2-51.jpg" TargetMode="External"/><Relationship Id="rId56" Type="http://schemas.openxmlformats.org/officeDocument/2006/relationships/hyperlink" Target="https://www.actionagencies.com.au/images/florsheim/catalogueAW24/Florsheim_Mens_AW24_Catalogue_V2-59.jpg" TargetMode="External"/><Relationship Id="rId64" Type="http://schemas.openxmlformats.org/officeDocument/2006/relationships/hyperlink" Target="https://www.actionagencies.com.au/images/florsheim/catalogueAW24/Florsheim_Mens_AW24_Catalogue_V2-67.jpg" TargetMode="External"/><Relationship Id="rId69" Type="http://schemas.openxmlformats.org/officeDocument/2006/relationships/hyperlink" Target="https://www.actionagencies.com.au/images/florsheim/catalogueAW24/Florsheim_Mens_AW24_Catalogue_V2-72.jpg" TargetMode="External"/><Relationship Id="rId77" Type="http://schemas.openxmlformats.org/officeDocument/2006/relationships/hyperlink" Target="https://www.actionagencies.com.au/images/florsheim/catalogueAW24/Florsheim_Mens_AW24_Catalogue_V2-80.jpg" TargetMode="External"/><Relationship Id="rId8" Type="http://schemas.openxmlformats.org/officeDocument/2006/relationships/hyperlink" Target="https://www.actionagencies.com.au/images/florsheim/catalogueAW24/Florsheim_Mens_AW24_Catalogue_V2-11.jpg" TargetMode="External"/><Relationship Id="rId51" Type="http://schemas.openxmlformats.org/officeDocument/2006/relationships/hyperlink" Target="https://www.actionagencies.com.au/images/florsheim/catalogueAW24/Florsheim_Mens_AW24_Catalogue_V2-54.jpg" TargetMode="External"/><Relationship Id="rId72" Type="http://schemas.openxmlformats.org/officeDocument/2006/relationships/hyperlink" Target="https://www.actionagencies.com.au/images/florsheim/catalogueAW24/Florsheim_Mens_AW24_Catalogue_V2-75.jpg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s://www.actionagencies.com.au/images/florsheim/catalogueAW24/Florsheim_Mens_AW24_Catalogue_V2-6.jpg" TargetMode="External"/><Relationship Id="rId12" Type="http://schemas.openxmlformats.org/officeDocument/2006/relationships/hyperlink" Target="https://www.actionagencies.com.au/images/florsheim/catalogueAW24/Florsheim_Mens_AW24_Catalogue_V2-15.jpg" TargetMode="External"/><Relationship Id="rId17" Type="http://schemas.openxmlformats.org/officeDocument/2006/relationships/hyperlink" Target="https://www.actionagencies.com.au/images/florsheim/catalogueAW24/Florsheim_Mens_AW24_Catalogue_V2-20.jpg" TargetMode="External"/><Relationship Id="rId25" Type="http://schemas.openxmlformats.org/officeDocument/2006/relationships/hyperlink" Target="https://www.actionagencies.com.au/images/florsheim/catalogueAW24/Florsheim_Mens_AW24_Catalogue_V2-28.jpg" TargetMode="External"/><Relationship Id="rId33" Type="http://schemas.openxmlformats.org/officeDocument/2006/relationships/hyperlink" Target="https://www.actionagencies.com.au/images/florsheim/catalogueAW24/Florsheim_Mens_AW24_Catalogue_V2-36.jpg" TargetMode="External"/><Relationship Id="rId38" Type="http://schemas.openxmlformats.org/officeDocument/2006/relationships/hyperlink" Target="https://www.actionagencies.com.au/images/florsheim/catalogueAW24/Florsheim_Mens_AW24_Catalogue_V2-41.jpg" TargetMode="External"/><Relationship Id="rId46" Type="http://schemas.openxmlformats.org/officeDocument/2006/relationships/hyperlink" Target="https://www.actionagencies.com.au/images/florsheim/catalogueAW24/Florsheim_Mens_AW24_Catalogue_V2-49.jpg" TargetMode="External"/><Relationship Id="rId59" Type="http://schemas.openxmlformats.org/officeDocument/2006/relationships/hyperlink" Target="https://www.actionagencies.com.au/images/florsheim/catalogueAW24/Florsheim_Mens_AW24_Catalogue_V2-62.jpg" TargetMode="External"/><Relationship Id="rId67" Type="http://schemas.openxmlformats.org/officeDocument/2006/relationships/hyperlink" Target="https://www.actionagencies.com.au/images/florsheim/catalogueAW24/Florsheim_Mens_AW24_Catalogue_V2-70.jpg" TargetMode="External"/><Relationship Id="rId20" Type="http://schemas.openxmlformats.org/officeDocument/2006/relationships/hyperlink" Target="https://www.actionagencies.com.au/images/florsheim/catalogueAW24/Florsheim_Mens_AW24_Catalogue_V2-23.jpg" TargetMode="External"/><Relationship Id="rId41" Type="http://schemas.openxmlformats.org/officeDocument/2006/relationships/hyperlink" Target="https://www.actionagencies.com.au/images/florsheim/catalogueAW24/Florsheim_Mens_AW24_Catalogue_V2-44.jpg" TargetMode="External"/><Relationship Id="rId54" Type="http://schemas.openxmlformats.org/officeDocument/2006/relationships/hyperlink" Target="https://www.actionagencies.com.au/images/florsheim/catalogueAW24/Florsheim_Mens_AW24_Catalogue_V2-57.jpg" TargetMode="External"/><Relationship Id="rId62" Type="http://schemas.openxmlformats.org/officeDocument/2006/relationships/hyperlink" Target="https://www.actionagencies.com.au/images/florsheim/catalogueAW24/Florsheim_Mens_AW24_Catalogue_V2-65.jpg" TargetMode="External"/><Relationship Id="rId70" Type="http://schemas.openxmlformats.org/officeDocument/2006/relationships/hyperlink" Target="https://www.actionagencies.com.au/images/florsheim/catalogueAW24/Florsheim_Mens_AW24_Catalogue_V2-73.jpg" TargetMode="External"/><Relationship Id="rId75" Type="http://schemas.openxmlformats.org/officeDocument/2006/relationships/hyperlink" Target="https://www.actionagencies.com.au/images/florsheim/catalogueAW24/Florsheim_Mens_AW24_Catalogue_V2-78.jpg" TargetMode="External"/><Relationship Id="rId1" Type="http://schemas.openxmlformats.org/officeDocument/2006/relationships/hyperlink" Target="https://www.actionagencies.com.au/images/florsheim/catalogueAW24/Florsheim_Mens_AW24_Catalogue_V2-4.jpg" TargetMode="External"/><Relationship Id="rId6" Type="http://schemas.openxmlformats.org/officeDocument/2006/relationships/hyperlink" Target="https://www.actionagencies.com.au/images/florsheim/catalogueAW24/Florsheim_Mens_AW24_Catalogue_V2-9.jpg" TargetMode="External"/><Relationship Id="rId15" Type="http://schemas.openxmlformats.org/officeDocument/2006/relationships/hyperlink" Target="https://www.actionagencies.com.au/images/florsheim/catalogueAW24/Florsheim_Mens_AW24_Catalogue_V2-18.jpg" TargetMode="External"/><Relationship Id="rId23" Type="http://schemas.openxmlformats.org/officeDocument/2006/relationships/hyperlink" Target="https://www.actionagencies.com.au/images/florsheim/catalogueAW24/Florsheim_Mens_AW24_Catalogue_V2-26.jpg" TargetMode="External"/><Relationship Id="rId28" Type="http://schemas.openxmlformats.org/officeDocument/2006/relationships/hyperlink" Target="https://www.actionagencies.com.au/images/florsheim/catalogueAW24/Florsheim_Mens_AW24_Catalogue_V2-31.jpg" TargetMode="External"/><Relationship Id="rId36" Type="http://schemas.openxmlformats.org/officeDocument/2006/relationships/hyperlink" Target="https://www.actionagencies.com.au/images/florsheim/catalogueAW24/Florsheim_Mens_AW24_Catalogue_V2-39.jpg" TargetMode="External"/><Relationship Id="rId49" Type="http://schemas.openxmlformats.org/officeDocument/2006/relationships/hyperlink" Target="https://www.actionagencies.com.au/images/florsheim/catalogueAW24/Florsheim_Mens_AW24_Catalogue_V2-52.jpg" TargetMode="External"/><Relationship Id="rId57" Type="http://schemas.openxmlformats.org/officeDocument/2006/relationships/hyperlink" Target="https://www.actionagencies.com.au/images/florsheim/catalogueAW24/Florsheim_Mens_AW24_Catalogue_V2-60.jpg" TargetMode="External"/><Relationship Id="rId10" Type="http://schemas.openxmlformats.org/officeDocument/2006/relationships/hyperlink" Target="https://www.actionagencies.com.au/images/florsheim/catalogueAW24/Florsheim_Mens_AW24_Catalogue_V2-13.jpg" TargetMode="External"/><Relationship Id="rId31" Type="http://schemas.openxmlformats.org/officeDocument/2006/relationships/hyperlink" Target="https://www.actionagencies.com.au/images/florsheim/catalogueAW24/Florsheim_Mens_AW24_Catalogue_V2-34.jpg" TargetMode="External"/><Relationship Id="rId44" Type="http://schemas.openxmlformats.org/officeDocument/2006/relationships/hyperlink" Target="https://www.actionagencies.com.au/images/florsheim/catalogueAW24/Florsheim_Mens_AW24_Catalogue_V2-47.jpg" TargetMode="External"/><Relationship Id="rId52" Type="http://schemas.openxmlformats.org/officeDocument/2006/relationships/hyperlink" Target="https://www.actionagencies.com.au/images/florsheim/catalogueAW24/Florsheim_Mens_AW24_Catalogue_V2-55.jpg" TargetMode="External"/><Relationship Id="rId60" Type="http://schemas.openxmlformats.org/officeDocument/2006/relationships/hyperlink" Target="https://www.actionagencies.com.au/images/florsheim/catalogueAW24/Florsheim_Mens_AW24_Catalogue_V2-63.jpg" TargetMode="External"/><Relationship Id="rId65" Type="http://schemas.openxmlformats.org/officeDocument/2006/relationships/hyperlink" Target="https://www.actionagencies.com.au/images/florsheim/catalogueAW24/Florsheim_Mens_AW24_Catalogue_V2-68.jpg" TargetMode="External"/><Relationship Id="rId73" Type="http://schemas.openxmlformats.org/officeDocument/2006/relationships/hyperlink" Target="https://www.actionagencies.com.au/images/florsheim/catalogueAW24/Florsheim_Mens_AW24_Catalogue_V2-76.jpg" TargetMode="External"/><Relationship Id="rId78" Type="http://schemas.openxmlformats.org/officeDocument/2006/relationships/hyperlink" Target="https://www.actionagencies.com.au/images/florsheim/catalogueAW24/Florsheim_Mens_AW24_Catalogue_V2-81.jpg" TargetMode="External"/><Relationship Id="rId4" Type="http://schemas.openxmlformats.org/officeDocument/2006/relationships/hyperlink" Target="https://www.actionagencies.com.au/images/florsheim/catalogueAW24/Florsheim_Mens_AW24_Catalogue_V2-7.jpg" TargetMode="External"/><Relationship Id="rId9" Type="http://schemas.openxmlformats.org/officeDocument/2006/relationships/hyperlink" Target="https://www.actionagencies.com.au/images/florsheim/catalogueAW24/Florsheim_Mens_AW24_Catalogue_V2-12.jpg" TargetMode="External"/><Relationship Id="rId13" Type="http://schemas.openxmlformats.org/officeDocument/2006/relationships/hyperlink" Target="https://www.actionagencies.com.au/images/florsheim/catalogueAW24/Florsheim_Mens_AW24_Catalogue_V2-16.jpg" TargetMode="External"/><Relationship Id="rId18" Type="http://schemas.openxmlformats.org/officeDocument/2006/relationships/hyperlink" Target="https://www.actionagencies.com.au/images/florsheim/catalogueAW24/Florsheim_Mens_AW24_Catalogue_V2-21.jpg" TargetMode="External"/><Relationship Id="rId39" Type="http://schemas.openxmlformats.org/officeDocument/2006/relationships/hyperlink" Target="https://www.actionagencies.com.au/images/florsheim/catalogueAW24/Florsheim_Mens_AW24_Catalogue_V2-42.jpg" TargetMode="External"/><Relationship Id="rId34" Type="http://schemas.openxmlformats.org/officeDocument/2006/relationships/hyperlink" Target="https://www.actionagencies.com.au/images/florsheim/catalogueAW24/Florsheim_Mens_AW24_Catalogue_V2-37.jpg" TargetMode="External"/><Relationship Id="rId50" Type="http://schemas.openxmlformats.org/officeDocument/2006/relationships/hyperlink" Target="https://www.actionagencies.com.au/images/florsheim/catalogueAW24/Florsheim_Mens_AW24_Catalogue_V2-53.jpg" TargetMode="External"/><Relationship Id="rId55" Type="http://schemas.openxmlformats.org/officeDocument/2006/relationships/hyperlink" Target="https://www.actionagencies.com.au/images/florsheim/catalogueAW24/Florsheim_Mens_AW24_Catalogue_V2-58.jpg" TargetMode="External"/><Relationship Id="rId76" Type="http://schemas.openxmlformats.org/officeDocument/2006/relationships/hyperlink" Target="https://www.actionagencies.com.au/images/florsheim/catalogueAW24/Florsheim_Mens_AW24_Catalogue_V2-79.jpg" TargetMode="External"/><Relationship Id="rId7" Type="http://schemas.openxmlformats.org/officeDocument/2006/relationships/hyperlink" Target="https://www.actionagencies.com.au/images/florsheim/catalogueAW24/Florsheim_Mens_AW24_Catalogue_V2-10.jpg" TargetMode="External"/><Relationship Id="rId71" Type="http://schemas.openxmlformats.org/officeDocument/2006/relationships/hyperlink" Target="https://www.actionagencies.com.au/images/florsheim/catalogueAW24/Florsheim_Mens_AW24_Catalogue_V2-74.jpg" TargetMode="External"/><Relationship Id="rId2" Type="http://schemas.openxmlformats.org/officeDocument/2006/relationships/hyperlink" Target="https://www.actionagencies.com.au/images/florsheim/catalogueAW24/Florsheim_Mens_AW24_Catalogue_V2-5.jpg" TargetMode="External"/><Relationship Id="rId29" Type="http://schemas.openxmlformats.org/officeDocument/2006/relationships/hyperlink" Target="https://www.actionagencies.com.au/images/florsheim/catalogueAW24/Florsheim_Mens_AW24_Catalogue_V2-3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6F92-F5A9-491C-A7AC-2582063387A6}">
  <sheetPr>
    <pageSetUpPr fitToPage="1"/>
  </sheetPr>
  <dimension ref="A1:AA172"/>
  <sheetViews>
    <sheetView tabSelected="1" workbookViewId="0">
      <pane ySplit="10" topLeftCell="A11" activePane="bottomLeft" state="frozen"/>
      <selection pane="bottomLeft" activeCell="D4" sqref="D4:H5"/>
    </sheetView>
  </sheetViews>
  <sheetFormatPr defaultRowHeight="14.4" x14ac:dyDescent="0.3"/>
  <cols>
    <col min="1" max="1" width="23" style="1" customWidth="1"/>
    <col min="2" max="2" width="7.109375" style="1" customWidth="1"/>
    <col min="3" max="3" width="18.88671875" style="1" customWidth="1"/>
    <col min="4" max="6" width="8.88671875" style="2"/>
    <col min="7" max="8" width="7.33203125" style="3" customWidth="1"/>
    <col min="9" max="9" width="10.5546875" style="1" customWidth="1"/>
    <col min="10" max="25" width="4.88671875" style="1" customWidth="1"/>
    <col min="26" max="26" width="8.88671875" style="23"/>
    <col min="27" max="27" width="13.88671875" style="1" customWidth="1"/>
    <col min="28" max="16384" width="8.88671875" style="1"/>
  </cols>
  <sheetData>
    <row r="1" spans="1:27" x14ac:dyDescent="0.3">
      <c r="A1" s="30"/>
      <c r="B1" s="24"/>
      <c r="C1" s="114" t="s">
        <v>269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24"/>
      <c r="Z1" s="25"/>
      <c r="AA1" s="26"/>
    </row>
    <row r="2" spans="1:27" x14ac:dyDescent="0.3">
      <c r="A2" s="31"/>
      <c r="B2" s="27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27"/>
      <c r="Z2" s="28"/>
      <c r="AA2" s="29"/>
    </row>
    <row r="3" spans="1:27" ht="15" thickBot="1" x14ac:dyDescent="0.35">
      <c r="A3" s="31"/>
      <c r="B3" s="27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27"/>
      <c r="Z3" s="28"/>
      <c r="AA3" s="29"/>
    </row>
    <row r="4" spans="1:27" x14ac:dyDescent="0.3">
      <c r="A4" s="31"/>
      <c r="B4" s="27"/>
      <c r="C4" s="21" t="s">
        <v>266</v>
      </c>
      <c r="D4" s="116"/>
      <c r="E4" s="117"/>
      <c r="F4" s="117"/>
      <c r="G4" s="117"/>
      <c r="H4" s="118"/>
      <c r="I4" s="138"/>
      <c r="J4" s="125" t="s">
        <v>268</v>
      </c>
      <c r="K4" s="126"/>
      <c r="L4" s="116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8"/>
      <c r="Y4" s="27"/>
      <c r="Z4" s="95"/>
      <c r="AA4" s="29"/>
    </row>
    <row r="5" spans="1:27" ht="15" thickBot="1" x14ac:dyDescent="0.35">
      <c r="A5" s="31"/>
      <c r="B5" s="27"/>
      <c r="C5" s="22"/>
      <c r="D5" s="119"/>
      <c r="E5" s="120"/>
      <c r="F5" s="120"/>
      <c r="G5" s="120"/>
      <c r="H5" s="121"/>
      <c r="I5" s="138"/>
      <c r="J5" s="134"/>
      <c r="K5" s="135"/>
      <c r="L5" s="122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4"/>
      <c r="Y5" s="27"/>
      <c r="Z5" s="28"/>
      <c r="AA5" s="29"/>
    </row>
    <row r="6" spans="1:27" x14ac:dyDescent="0.3">
      <c r="A6" s="31"/>
      <c r="B6" s="27"/>
      <c r="C6" s="19" t="s">
        <v>267</v>
      </c>
      <c r="D6" s="132" t="s">
        <v>281</v>
      </c>
      <c r="E6" s="128"/>
      <c r="F6" s="128"/>
      <c r="G6" s="128"/>
      <c r="H6" s="129"/>
      <c r="I6" s="138"/>
      <c r="J6" s="134"/>
      <c r="K6" s="135"/>
      <c r="L6" s="122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4"/>
      <c r="Y6" s="27"/>
      <c r="Z6" s="28"/>
      <c r="AA6" s="29"/>
    </row>
    <row r="7" spans="1:27" ht="15" thickBot="1" x14ac:dyDescent="0.35">
      <c r="A7" s="31"/>
      <c r="B7" s="27"/>
      <c r="C7" s="20"/>
      <c r="D7" s="133"/>
      <c r="E7" s="130"/>
      <c r="F7" s="130"/>
      <c r="G7" s="130"/>
      <c r="H7" s="131"/>
      <c r="I7" s="139"/>
      <c r="J7" s="136"/>
      <c r="K7" s="137"/>
      <c r="L7" s="119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1"/>
      <c r="Y7" s="27"/>
      <c r="Z7" s="28"/>
      <c r="AA7" s="29"/>
    </row>
    <row r="8" spans="1:27" x14ac:dyDescent="0.2">
      <c r="A8" s="109" t="s">
        <v>66</v>
      </c>
      <c r="B8" s="107" t="s">
        <v>263</v>
      </c>
      <c r="C8" s="140" t="s">
        <v>67</v>
      </c>
      <c r="D8" s="127" t="s">
        <v>62</v>
      </c>
      <c r="E8" s="127"/>
      <c r="F8" s="15"/>
      <c r="G8" s="142" t="s">
        <v>70</v>
      </c>
      <c r="H8" s="142" t="s">
        <v>71</v>
      </c>
      <c r="I8" s="16" t="s">
        <v>74</v>
      </c>
      <c r="J8" s="17">
        <v>6</v>
      </c>
      <c r="K8" s="18">
        <v>6.5</v>
      </c>
      <c r="L8" s="17">
        <v>7</v>
      </c>
      <c r="M8" s="18">
        <v>7.5</v>
      </c>
      <c r="N8" s="17">
        <v>8</v>
      </c>
      <c r="O8" s="18">
        <v>8.5</v>
      </c>
      <c r="P8" s="17">
        <v>9</v>
      </c>
      <c r="Q8" s="18">
        <v>9.5</v>
      </c>
      <c r="R8" s="17">
        <v>10</v>
      </c>
      <c r="S8" s="18">
        <v>10.5</v>
      </c>
      <c r="T8" s="17">
        <v>11</v>
      </c>
      <c r="U8" s="18">
        <v>11.5</v>
      </c>
      <c r="V8" s="17">
        <v>12</v>
      </c>
      <c r="W8" s="17">
        <v>13</v>
      </c>
      <c r="X8" s="17">
        <v>14</v>
      </c>
      <c r="Y8" s="17">
        <v>15</v>
      </c>
      <c r="Z8" s="103" t="s">
        <v>264</v>
      </c>
      <c r="AA8" s="105" t="s">
        <v>265</v>
      </c>
    </row>
    <row r="9" spans="1:27" ht="18" customHeight="1" x14ac:dyDescent="0.2">
      <c r="A9" s="110"/>
      <c r="B9" s="108"/>
      <c r="C9" s="141"/>
      <c r="D9" s="32" t="s">
        <v>63</v>
      </c>
      <c r="E9" s="32" t="s">
        <v>64</v>
      </c>
      <c r="F9" s="32" t="s">
        <v>65</v>
      </c>
      <c r="G9" s="143"/>
      <c r="H9" s="143"/>
      <c r="I9" s="33" t="s">
        <v>68</v>
      </c>
      <c r="J9" s="34">
        <v>40</v>
      </c>
      <c r="K9" s="34"/>
      <c r="L9" s="34">
        <v>41</v>
      </c>
      <c r="M9" s="34"/>
      <c r="N9" s="34">
        <v>42</v>
      </c>
      <c r="O9" s="34"/>
      <c r="P9" s="34">
        <v>43</v>
      </c>
      <c r="Q9" s="34"/>
      <c r="R9" s="34">
        <v>44</v>
      </c>
      <c r="S9" s="34"/>
      <c r="T9" s="34">
        <v>45</v>
      </c>
      <c r="U9" s="34"/>
      <c r="V9" s="34">
        <v>46</v>
      </c>
      <c r="W9" s="34">
        <v>47</v>
      </c>
      <c r="X9" s="34">
        <v>48</v>
      </c>
      <c r="Y9" s="34"/>
      <c r="Z9" s="104"/>
      <c r="AA9" s="106"/>
    </row>
    <row r="10" spans="1:27" ht="6" customHeight="1" thickBot="1" x14ac:dyDescent="0.25">
      <c r="A10" s="49"/>
      <c r="B10" s="50"/>
      <c r="C10" s="51"/>
      <c r="D10" s="52"/>
      <c r="E10" s="52"/>
      <c r="F10" s="53"/>
      <c r="G10" s="54"/>
      <c r="H10" s="54"/>
      <c r="I10" s="55"/>
      <c r="J10" s="56"/>
      <c r="K10" s="56"/>
      <c r="L10" s="56"/>
      <c r="M10" s="56"/>
      <c r="N10" s="57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8"/>
      <c r="AA10" s="59"/>
    </row>
    <row r="11" spans="1:27" x14ac:dyDescent="0.3">
      <c r="A11" s="35" t="s">
        <v>0</v>
      </c>
      <c r="B11" s="36" t="s">
        <v>235</v>
      </c>
      <c r="C11" s="62" t="s">
        <v>174</v>
      </c>
      <c r="D11" s="63"/>
      <c r="E11" s="63"/>
      <c r="F11" s="15">
        <v>219.95</v>
      </c>
      <c r="G11" s="37" t="s">
        <v>177</v>
      </c>
      <c r="H11" s="69" t="s">
        <v>82</v>
      </c>
      <c r="I11" s="75" t="s">
        <v>338</v>
      </c>
      <c r="J11" s="72"/>
      <c r="K11" s="48"/>
      <c r="L11" s="38"/>
      <c r="M11" s="48"/>
      <c r="N11" s="38"/>
      <c r="O11" s="48"/>
      <c r="P11" s="38"/>
      <c r="Q11" s="48"/>
      <c r="R11" s="38"/>
      <c r="S11" s="48"/>
      <c r="T11" s="38"/>
      <c r="U11" s="48"/>
      <c r="V11" s="38"/>
      <c r="W11" s="38"/>
      <c r="X11" s="48"/>
      <c r="Y11" s="48"/>
      <c r="Z11" s="38">
        <f>SUM(J11,L11,N11,P11,R11,T11,V11,W11)</f>
        <v>0</v>
      </c>
      <c r="AA11" s="39">
        <f>Z11*E11</f>
        <v>0</v>
      </c>
    </row>
    <row r="12" spans="1:27" x14ac:dyDescent="0.3">
      <c r="A12" s="40" t="s">
        <v>0</v>
      </c>
      <c r="B12" s="8"/>
      <c r="C12" s="11" t="s">
        <v>175</v>
      </c>
      <c r="D12" s="43"/>
      <c r="E12" s="43"/>
      <c r="F12" s="5">
        <v>219.95</v>
      </c>
      <c r="G12" s="6" t="s">
        <v>177</v>
      </c>
      <c r="H12" s="70" t="s">
        <v>168</v>
      </c>
      <c r="I12" s="76" t="s">
        <v>338</v>
      </c>
      <c r="J12" s="73"/>
      <c r="K12" s="47"/>
      <c r="L12" s="46"/>
      <c r="M12" s="47"/>
      <c r="N12" s="46"/>
      <c r="O12" s="47"/>
      <c r="P12" s="46"/>
      <c r="Q12" s="47"/>
      <c r="R12" s="46"/>
      <c r="S12" s="47"/>
      <c r="T12" s="46"/>
      <c r="U12" s="47"/>
      <c r="V12" s="46"/>
      <c r="W12" s="46"/>
      <c r="X12" s="47"/>
      <c r="Y12" s="47"/>
      <c r="Z12" s="46">
        <f>SUM(J12,L12,N12,P12,R12,T12,V12,W12)</f>
        <v>0</v>
      </c>
      <c r="AA12" s="64">
        <f t="shared" ref="AA12:AA18" si="0">Z12*E12</f>
        <v>0</v>
      </c>
    </row>
    <row r="13" spans="1:27" x14ac:dyDescent="0.3">
      <c r="A13" s="40" t="s">
        <v>0</v>
      </c>
      <c r="B13" s="8"/>
      <c r="C13" s="11" t="s">
        <v>176</v>
      </c>
      <c r="D13" s="43"/>
      <c r="E13" s="43"/>
      <c r="F13" s="5">
        <v>219.95</v>
      </c>
      <c r="G13" s="6" t="s">
        <v>177</v>
      </c>
      <c r="H13" s="70" t="s">
        <v>95</v>
      </c>
      <c r="I13" s="76" t="s">
        <v>338</v>
      </c>
      <c r="J13" s="73"/>
      <c r="K13" s="47"/>
      <c r="L13" s="46"/>
      <c r="M13" s="47"/>
      <c r="N13" s="46"/>
      <c r="O13" s="47"/>
      <c r="P13" s="46"/>
      <c r="Q13" s="47"/>
      <c r="R13" s="46"/>
      <c r="S13" s="47"/>
      <c r="T13" s="46"/>
      <c r="U13" s="47"/>
      <c r="V13" s="46"/>
      <c r="W13" s="46"/>
      <c r="X13" s="47"/>
      <c r="Y13" s="47"/>
      <c r="Z13" s="46">
        <f>SUM(J13,L13,N13,P13,R13,T13,V13,W13)</f>
        <v>0</v>
      </c>
      <c r="AA13" s="64">
        <f t="shared" si="0"/>
        <v>0</v>
      </c>
    </row>
    <row r="14" spans="1:27" x14ac:dyDescent="0.3">
      <c r="A14" s="41" t="s">
        <v>1</v>
      </c>
      <c r="B14" s="12" t="s">
        <v>218</v>
      </c>
      <c r="C14" s="11" t="s">
        <v>149</v>
      </c>
      <c r="D14" s="43"/>
      <c r="E14" s="43"/>
      <c r="F14" s="5">
        <v>209.95</v>
      </c>
      <c r="G14" s="6" t="s">
        <v>151</v>
      </c>
      <c r="H14" s="70" t="s">
        <v>82</v>
      </c>
      <c r="I14" s="76" t="s">
        <v>339</v>
      </c>
      <c r="J14" s="73"/>
      <c r="K14" s="47"/>
      <c r="L14" s="46"/>
      <c r="M14" s="46"/>
      <c r="N14" s="46"/>
      <c r="O14" s="46"/>
      <c r="P14" s="46"/>
      <c r="Q14" s="46"/>
      <c r="R14" s="46"/>
      <c r="S14" s="46"/>
      <c r="T14" s="46"/>
      <c r="U14" s="47"/>
      <c r="V14" s="46"/>
      <c r="W14" s="46"/>
      <c r="X14" s="47"/>
      <c r="Y14" s="47"/>
      <c r="Z14" s="46">
        <f>SUM(J14,L14:T14,V14:W14)</f>
        <v>0</v>
      </c>
      <c r="AA14" s="64">
        <f t="shared" si="0"/>
        <v>0</v>
      </c>
    </row>
    <row r="15" spans="1:27" x14ac:dyDescent="0.3">
      <c r="A15" s="42" t="s">
        <v>1</v>
      </c>
      <c r="B15" s="8"/>
      <c r="C15" s="11" t="s">
        <v>118</v>
      </c>
      <c r="D15" s="43"/>
      <c r="E15" s="43"/>
      <c r="F15" s="5">
        <v>209.95</v>
      </c>
      <c r="G15" s="6" t="s">
        <v>151</v>
      </c>
      <c r="H15" s="70" t="s">
        <v>95</v>
      </c>
      <c r="I15" s="76" t="s">
        <v>339</v>
      </c>
      <c r="J15" s="73"/>
      <c r="K15" s="47"/>
      <c r="L15" s="46"/>
      <c r="M15" s="46"/>
      <c r="N15" s="46"/>
      <c r="O15" s="46"/>
      <c r="P15" s="46"/>
      <c r="Q15" s="46"/>
      <c r="R15" s="46"/>
      <c r="S15" s="46"/>
      <c r="T15" s="46"/>
      <c r="U15" s="47"/>
      <c r="V15" s="46"/>
      <c r="W15" s="46"/>
      <c r="X15" s="47"/>
      <c r="Y15" s="47"/>
      <c r="Z15" s="46">
        <f>SUM(J15,L15:T15,V15:W15)</f>
        <v>0</v>
      </c>
      <c r="AA15" s="64">
        <f t="shared" si="0"/>
        <v>0</v>
      </c>
    </row>
    <row r="16" spans="1:27" x14ac:dyDescent="0.3">
      <c r="A16" s="41" t="s">
        <v>2</v>
      </c>
      <c r="B16" s="12" t="s">
        <v>239</v>
      </c>
      <c r="C16" s="11" t="s">
        <v>136</v>
      </c>
      <c r="D16" s="43"/>
      <c r="E16" s="43"/>
      <c r="F16" s="5">
        <v>219.95</v>
      </c>
      <c r="G16" s="6" t="s">
        <v>173</v>
      </c>
      <c r="H16" s="70" t="s">
        <v>73</v>
      </c>
      <c r="I16" s="76" t="s">
        <v>338</v>
      </c>
      <c r="J16" s="73"/>
      <c r="K16" s="47"/>
      <c r="L16" s="46"/>
      <c r="M16" s="47"/>
      <c r="N16" s="46"/>
      <c r="O16" s="47"/>
      <c r="P16" s="46"/>
      <c r="Q16" s="47"/>
      <c r="R16" s="46"/>
      <c r="S16" s="47"/>
      <c r="T16" s="46"/>
      <c r="U16" s="47"/>
      <c r="V16" s="46"/>
      <c r="W16" s="46"/>
      <c r="X16" s="47"/>
      <c r="Y16" s="47"/>
      <c r="Z16" s="46">
        <f>SUM(J16,L16,N16,P16,R16,T16,V16,W16)</f>
        <v>0</v>
      </c>
      <c r="AA16" s="64">
        <f t="shared" si="0"/>
        <v>0</v>
      </c>
    </row>
    <row r="17" spans="1:27" x14ac:dyDescent="0.3">
      <c r="A17" s="42" t="s">
        <v>2</v>
      </c>
      <c r="B17" s="11"/>
      <c r="C17" s="11" t="s">
        <v>118</v>
      </c>
      <c r="D17" s="43"/>
      <c r="E17" s="43"/>
      <c r="F17" s="5">
        <v>219.95</v>
      </c>
      <c r="G17" s="6" t="s">
        <v>173</v>
      </c>
      <c r="H17" s="70" t="s">
        <v>95</v>
      </c>
      <c r="I17" s="76" t="s">
        <v>338</v>
      </c>
      <c r="J17" s="73"/>
      <c r="K17" s="47"/>
      <c r="L17" s="46"/>
      <c r="M17" s="47"/>
      <c r="N17" s="46"/>
      <c r="O17" s="47"/>
      <c r="P17" s="46"/>
      <c r="Q17" s="47"/>
      <c r="R17" s="46"/>
      <c r="S17" s="47"/>
      <c r="T17" s="46"/>
      <c r="U17" s="47"/>
      <c r="V17" s="46"/>
      <c r="W17" s="46"/>
      <c r="X17" s="47"/>
      <c r="Y17" s="47"/>
      <c r="Z17" s="46">
        <f t="shared" ref="Z17" si="1">SUM(J17,L17,N17,P17,R17,T17,V17,W18)</f>
        <v>0</v>
      </c>
      <c r="AA17" s="64">
        <f t="shared" si="0"/>
        <v>0</v>
      </c>
    </row>
    <row r="18" spans="1:27" x14ac:dyDescent="0.3">
      <c r="A18" s="41" t="s">
        <v>300</v>
      </c>
      <c r="B18" s="12" t="s">
        <v>199</v>
      </c>
      <c r="C18" s="11" t="s">
        <v>110</v>
      </c>
      <c r="D18" s="43"/>
      <c r="E18" s="43"/>
      <c r="F18" s="5">
        <v>199.95</v>
      </c>
      <c r="G18" s="6" t="s">
        <v>112</v>
      </c>
      <c r="H18" s="70" t="s">
        <v>108</v>
      </c>
      <c r="I18" s="76" t="s">
        <v>340</v>
      </c>
      <c r="J18" s="73"/>
      <c r="K18" s="47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46"/>
      <c r="W18" s="46"/>
      <c r="X18" s="47"/>
      <c r="Y18" s="47"/>
      <c r="Z18" s="46">
        <f t="shared" ref="Z18:Z19" si="2">SUM(J18,L18:T18,V18:W18)</f>
        <v>0</v>
      </c>
      <c r="AA18" s="64">
        <f t="shared" si="0"/>
        <v>0</v>
      </c>
    </row>
    <row r="19" spans="1:27" x14ac:dyDescent="0.3">
      <c r="A19" s="42" t="s">
        <v>300</v>
      </c>
      <c r="B19" s="11"/>
      <c r="C19" s="11" t="s">
        <v>111</v>
      </c>
      <c r="D19" s="43"/>
      <c r="E19" s="43"/>
      <c r="F19" s="5">
        <v>199.95</v>
      </c>
      <c r="G19" s="6" t="s">
        <v>112</v>
      </c>
      <c r="H19" s="70" t="s">
        <v>114</v>
      </c>
      <c r="I19" s="76" t="s">
        <v>340</v>
      </c>
      <c r="J19" s="73"/>
      <c r="K19" s="47"/>
      <c r="L19" s="46"/>
      <c r="M19" s="46"/>
      <c r="N19" s="46"/>
      <c r="O19" s="46"/>
      <c r="P19" s="46"/>
      <c r="Q19" s="46"/>
      <c r="R19" s="46"/>
      <c r="S19" s="46"/>
      <c r="T19" s="46"/>
      <c r="U19" s="47"/>
      <c r="V19" s="46"/>
      <c r="W19" s="46"/>
      <c r="X19" s="47"/>
      <c r="Y19" s="47"/>
      <c r="Z19" s="46">
        <f t="shared" si="2"/>
        <v>0</v>
      </c>
      <c r="AA19" s="64">
        <f t="shared" ref="AA19:AA82" si="3">Z19*E19</f>
        <v>0</v>
      </c>
    </row>
    <row r="20" spans="1:27" x14ac:dyDescent="0.3">
      <c r="A20" s="41" t="s">
        <v>3</v>
      </c>
      <c r="B20" s="13" t="s">
        <v>252</v>
      </c>
      <c r="C20" s="11" t="s">
        <v>136</v>
      </c>
      <c r="D20" s="43"/>
      <c r="E20" s="43"/>
      <c r="F20" s="5">
        <v>199.95</v>
      </c>
      <c r="G20" s="6" t="s">
        <v>196</v>
      </c>
      <c r="H20" s="70" t="s">
        <v>73</v>
      </c>
      <c r="I20" s="76" t="s">
        <v>340</v>
      </c>
      <c r="J20" s="73"/>
      <c r="K20" s="47"/>
      <c r="L20" s="46"/>
      <c r="M20" s="46"/>
      <c r="N20" s="46"/>
      <c r="O20" s="46"/>
      <c r="P20" s="46"/>
      <c r="Q20" s="46"/>
      <c r="R20" s="46"/>
      <c r="S20" s="46"/>
      <c r="T20" s="46"/>
      <c r="U20" s="47"/>
      <c r="V20" s="46"/>
      <c r="W20" s="47"/>
      <c r="X20" s="47"/>
      <c r="Y20" s="47"/>
      <c r="Z20" s="46">
        <f>SUM(J20,L20:T20,V20)</f>
        <v>0</v>
      </c>
      <c r="AA20" s="64">
        <f t="shared" si="3"/>
        <v>0</v>
      </c>
    </row>
    <row r="21" spans="1:27" x14ac:dyDescent="0.3">
      <c r="A21" s="42" t="s">
        <v>3</v>
      </c>
      <c r="B21" s="11"/>
      <c r="C21" s="11" t="s">
        <v>161</v>
      </c>
      <c r="D21" s="43"/>
      <c r="E21" s="43"/>
      <c r="F21" s="5">
        <v>199.95</v>
      </c>
      <c r="G21" s="6" t="s">
        <v>196</v>
      </c>
      <c r="H21" s="70" t="s">
        <v>80</v>
      </c>
      <c r="I21" s="76" t="s">
        <v>340</v>
      </c>
      <c r="J21" s="73"/>
      <c r="K21" s="47"/>
      <c r="L21" s="46"/>
      <c r="M21" s="46"/>
      <c r="N21" s="46"/>
      <c r="O21" s="46"/>
      <c r="P21" s="46"/>
      <c r="Q21" s="46"/>
      <c r="R21" s="46"/>
      <c r="S21" s="46"/>
      <c r="T21" s="46"/>
      <c r="U21" s="47"/>
      <c r="V21" s="46"/>
      <c r="W21" s="47"/>
      <c r="X21" s="47"/>
      <c r="Y21" s="47"/>
      <c r="Z21" s="46">
        <f t="shared" ref="Z21:Z22" si="4">SUM(J21,L21:T21,V21)</f>
        <v>0</v>
      </c>
      <c r="AA21" s="64">
        <f t="shared" si="3"/>
        <v>0</v>
      </c>
    </row>
    <row r="22" spans="1:27" x14ac:dyDescent="0.3">
      <c r="A22" s="42" t="s">
        <v>3</v>
      </c>
      <c r="B22" s="11"/>
      <c r="C22" s="11" t="s">
        <v>118</v>
      </c>
      <c r="D22" s="43"/>
      <c r="E22" s="43"/>
      <c r="F22" s="5">
        <v>199.95</v>
      </c>
      <c r="G22" s="6" t="s">
        <v>196</v>
      </c>
      <c r="H22" s="70" t="s">
        <v>95</v>
      </c>
      <c r="I22" s="76" t="s">
        <v>340</v>
      </c>
      <c r="J22" s="73"/>
      <c r="K22" s="47"/>
      <c r="L22" s="46"/>
      <c r="M22" s="46"/>
      <c r="N22" s="46"/>
      <c r="O22" s="46"/>
      <c r="P22" s="46"/>
      <c r="Q22" s="46"/>
      <c r="R22" s="46"/>
      <c r="S22" s="46"/>
      <c r="T22" s="46"/>
      <c r="U22" s="47"/>
      <c r="V22" s="46"/>
      <c r="W22" s="47"/>
      <c r="X22" s="47"/>
      <c r="Y22" s="47"/>
      <c r="Z22" s="46">
        <f t="shared" si="4"/>
        <v>0</v>
      </c>
      <c r="AA22" s="64">
        <f t="shared" si="3"/>
        <v>0</v>
      </c>
    </row>
    <row r="23" spans="1:27" x14ac:dyDescent="0.3">
      <c r="A23" s="41" t="s">
        <v>4</v>
      </c>
      <c r="B23" s="12" t="s">
        <v>232</v>
      </c>
      <c r="C23" s="11" t="s">
        <v>166</v>
      </c>
      <c r="D23" s="43"/>
      <c r="E23" s="43"/>
      <c r="F23" s="5">
        <v>229.95</v>
      </c>
      <c r="G23" s="6" t="s">
        <v>167</v>
      </c>
      <c r="H23" s="70" t="s">
        <v>168</v>
      </c>
      <c r="I23" s="76" t="s">
        <v>338</v>
      </c>
      <c r="J23" s="73"/>
      <c r="K23" s="47"/>
      <c r="L23" s="46"/>
      <c r="M23" s="47"/>
      <c r="N23" s="46"/>
      <c r="O23" s="47"/>
      <c r="P23" s="46"/>
      <c r="Q23" s="47"/>
      <c r="R23" s="46"/>
      <c r="S23" s="47"/>
      <c r="T23" s="46"/>
      <c r="U23" s="47"/>
      <c r="V23" s="46"/>
      <c r="W23" s="46"/>
      <c r="X23" s="47"/>
      <c r="Y23" s="47"/>
      <c r="Z23" s="46">
        <f t="shared" ref="Z23:Z24" si="5">SUM(J23,L23,N23,P23,R23,T23,V23,W23)</f>
        <v>0</v>
      </c>
      <c r="AA23" s="64">
        <f t="shared" si="3"/>
        <v>0</v>
      </c>
    </row>
    <row r="24" spans="1:27" x14ac:dyDescent="0.3">
      <c r="A24" s="42" t="s">
        <v>4</v>
      </c>
      <c r="B24" s="11"/>
      <c r="C24" s="11" t="s">
        <v>118</v>
      </c>
      <c r="D24" s="43"/>
      <c r="E24" s="43"/>
      <c r="F24" s="5">
        <v>229.95</v>
      </c>
      <c r="G24" s="6" t="s">
        <v>167</v>
      </c>
      <c r="H24" s="70" t="s">
        <v>95</v>
      </c>
      <c r="I24" s="76" t="s">
        <v>338</v>
      </c>
      <c r="J24" s="73"/>
      <c r="K24" s="47"/>
      <c r="L24" s="46"/>
      <c r="M24" s="47"/>
      <c r="N24" s="46"/>
      <c r="O24" s="47"/>
      <c r="P24" s="46"/>
      <c r="Q24" s="47"/>
      <c r="R24" s="46"/>
      <c r="S24" s="47"/>
      <c r="T24" s="46"/>
      <c r="U24" s="47"/>
      <c r="V24" s="46"/>
      <c r="W24" s="46"/>
      <c r="X24" s="47"/>
      <c r="Y24" s="47"/>
      <c r="Z24" s="46">
        <f t="shared" si="5"/>
        <v>0</v>
      </c>
      <c r="AA24" s="64">
        <f t="shared" si="3"/>
        <v>0</v>
      </c>
    </row>
    <row r="25" spans="1:27" x14ac:dyDescent="0.3">
      <c r="A25" s="41" t="s">
        <v>5</v>
      </c>
      <c r="B25" s="12" t="s">
        <v>204</v>
      </c>
      <c r="C25" s="11" t="s">
        <v>308</v>
      </c>
      <c r="D25" s="43"/>
      <c r="E25" s="43"/>
      <c r="F25" s="5">
        <v>209.95</v>
      </c>
      <c r="G25" s="6" t="s">
        <v>116</v>
      </c>
      <c r="H25" s="70" t="s">
        <v>168</v>
      </c>
      <c r="I25" s="76" t="s">
        <v>338</v>
      </c>
      <c r="J25" s="73"/>
      <c r="K25" s="47"/>
      <c r="L25" s="46"/>
      <c r="M25" s="47"/>
      <c r="N25" s="46"/>
      <c r="O25" s="47"/>
      <c r="P25" s="46"/>
      <c r="Q25" s="47"/>
      <c r="R25" s="46"/>
      <c r="S25" s="47"/>
      <c r="T25" s="46"/>
      <c r="U25" s="47"/>
      <c r="V25" s="46"/>
      <c r="W25" s="47"/>
      <c r="X25" s="47"/>
      <c r="Y25" s="47"/>
      <c r="Z25" s="46">
        <f t="shared" ref="Z25:Z26" si="6">SUM(J25,L25:T25,V25)</f>
        <v>0</v>
      </c>
      <c r="AA25" s="64">
        <f t="shared" si="3"/>
        <v>0</v>
      </c>
    </row>
    <row r="26" spans="1:27" x14ac:dyDescent="0.3">
      <c r="A26" s="42" t="s">
        <v>5</v>
      </c>
      <c r="B26" s="11"/>
      <c r="C26" s="11" t="s">
        <v>309</v>
      </c>
      <c r="D26" s="43"/>
      <c r="E26" s="43"/>
      <c r="F26" s="5">
        <v>209.95</v>
      </c>
      <c r="G26" s="6" t="s">
        <v>116</v>
      </c>
      <c r="H26" s="70" t="s">
        <v>95</v>
      </c>
      <c r="I26" s="76" t="s">
        <v>338</v>
      </c>
      <c r="J26" s="73"/>
      <c r="K26" s="47"/>
      <c r="L26" s="46"/>
      <c r="M26" s="47"/>
      <c r="N26" s="46"/>
      <c r="O26" s="47"/>
      <c r="P26" s="46"/>
      <c r="Q26" s="47"/>
      <c r="R26" s="46"/>
      <c r="S26" s="47"/>
      <c r="T26" s="46"/>
      <c r="U26" s="47"/>
      <c r="V26" s="46"/>
      <c r="W26" s="47"/>
      <c r="X26" s="47"/>
      <c r="Y26" s="47"/>
      <c r="Z26" s="46">
        <f t="shared" si="6"/>
        <v>0</v>
      </c>
      <c r="AA26" s="64">
        <f t="shared" si="3"/>
        <v>0</v>
      </c>
    </row>
    <row r="27" spans="1:27" x14ac:dyDescent="0.3">
      <c r="A27" s="41" t="s">
        <v>6</v>
      </c>
      <c r="B27" s="12" t="s">
        <v>240</v>
      </c>
      <c r="C27" s="11" t="s">
        <v>181</v>
      </c>
      <c r="D27" s="43"/>
      <c r="E27" s="43"/>
      <c r="F27" s="5">
        <v>219.95</v>
      </c>
      <c r="G27" s="6" t="s">
        <v>186</v>
      </c>
      <c r="H27" s="70" t="s">
        <v>183</v>
      </c>
      <c r="I27" s="76" t="s">
        <v>338</v>
      </c>
      <c r="J27" s="73"/>
      <c r="K27" s="47"/>
      <c r="L27" s="46"/>
      <c r="M27" s="47"/>
      <c r="N27" s="46"/>
      <c r="O27" s="47"/>
      <c r="P27" s="46"/>
      <c r="Q27" s="47"/>
      <c r="R27" s="46"/>
      <c r="S27" s="47"/>
      <c r="T27" s="46"/>
      <c r="U27" s="47"/>
      <c r="V27" s="46"/>
      <c r="W27" s="46"/>
      <c r="X27" s="47"/>
      <c r="Y27" s="47"/>
      <c r="Z27" s="46">
        <f t="shared" ref="Z27" si="7">SUM(J27,L27,N27,P27,R27,T27,V27,W27)</f>
        <v>0</v>
      </c>
      <c r="AA27" s="64">
        <f t="shared" si="3"/>
        <v>0</v>
      </c>
    </row>
    <row r="28" spans="1:27" x14ac:dyDescent="0.3">
      <c r="A28" s="41" t="s">
        <v>7</v>
      </c>
      <c r="B28" s="12" t="s">
        <v>230</v>
      </c>
      <c r="C28" s="11" t="s">
        <v>149</v>
      </c>
      <c r="D28" s="43"/>
      <c r="E28" s="43"/>
      <c r="F28" s="5">
        <v>179.95</v>
      </c>
      <c r="G28" s="6" t="s">
        <v>164</v>
      </c>
      <c r="H28" s="70" t="s">
        <v>82</v>
      </c>
      <c r="I28" s="76" t="s">
        <v>339</v>
      </c>
      <c r="J28" s="73"/>
      <c r="K28" s="47"/>
      <c r="L28" s="46"/>
      <c r="M28" s="46"/>
      <c r="N28" s="46"/>
      <c r="O28" s="46"/>
      <c r="P28" s="46"/>
      <c r="Q28" s="46"/>
      <c r="R28" s="46"/>
      <c r="S28" s="46"/>
      <c r="T28" s="46"/>
      <c r="U28" s="47"/>
      <c r="V28" s="46"/>
      <c r="W28" s="46"/>
      <c r="X28" s="46"/>
      <c r="Y28" s="47"/>
      <c r="Z28" s="46">
        <f>SUM(J28,L28:T28,V28:X28)</f>
        <v>0</v>
      </c>
      <c r="AA28" s="64">
        <f t="shared" si="3"/>
        <v>0</v>
      </c>
    </row>
    <row r="29" spans="1:27" x14ac:dyDescent="0.3">
      <c r="A29" s="42" t="s">
        <v>7</v>
      </c>
      <c r="B29" s="11"/>
      <c r="C29" s="11" t="s">
        <v>118</v>
      </c>
      <c r="D29" s="43"/>
      <c r="E29" s="43"/>
      <c r="F29" s="5">
        <v>179.95</v>
      </c>
      <c r="G29" s="6" t="s">
        <v>164</v>
      </c>
      <c r="H29" s="70" t="s">
        <v>95</v>
      </c>
      <c r="I29" s="76" t="s">
        <v>339</v>
      </c>
      <c r="J29" s="73"/>
      <c r="K29" s="47"/>
      <c r="L29" s="46"/>
      <c r="M29" s="46"/>
      <c r="N29" s="46"/>
      <c r="O29" s="46"/>
      <c r="P29" s="46"/>
      <c r="Q29" s="46"/>
      <c r="R29" s="46"/>
      <c r="S29" s="46"/>
      <c r="T29" s="46"/>
      <c r="U29" s="47"/>
      <c r="V29" s="46"/>
      <c r="W29" s="46"/>
      <c r="X29" s="46"/>
      <c r="Y29" s="47"/>
      <c r="Z29" s="46">
        <f>SUM(J29,L29:T29,V29:X29)</f>
        <v>0</v>
      </c>
      <c r="AA29" s="64">
        <f t="shared" si="3"/>
        <v>0</v>
      </c>
    </row>
    <row r="30" spans="1:27" x14ac:dyDescent="0.3">
      <c r="A30" s="67" t="s">
        <v>270</v>
      </c>
      <c r="B30" s="12" t="s">
        <v>299</v>
      </c>
      <c r="C30" s="11" t="s">
        <v>296</v>
      </c>
      <c r="D30" s="43"/>
      <c r="E30" s="43"/>
      <c r="F30" s="43">
        <v>199.95</v>
      </c>
      <c r="G30" s="6" t="s">
        <v>298</v>
      </c>
      <c r="H30" s="70" t="s">
        <v>82</v>
      </c>
      <c r="I30" s="76" t="s">
        <v>340</v>
      </c>
      <c r="J30" s="73"/>
      <c r="K30" s="47"/>
      <c r="L30" s="46"/>
      <c r="M30" s="46"/>
      <c r="N30" s="46"/>
      <c r="O30" s="46"/>
      <c r="P30" s="46"/>
      <c r="Q30" s="46"/>
      <c r="R30" s="46"/>
      <c r="S30" s="46"/>
      <c r="T30" s="46"/>
      <c r="U30" s="47"/>
      <c r="V30" s="46"/>
      <c r="W30" s="46"/>
      <c r="X30" s="47"/>
      <c r="Y30" s="47"/>
      <c r="Z30" s="46">
        <f t="shared" ref="Z30:Z32" si="8">SUM(J30,L30:T30,V30:W30)</f>
        <v>0</v>
      </c>
      <c r="AA30" s="64">
        <f t="shared" si="3"/>
        <v>0</v>
      </c>
    </row>
    <row r="31" spans="1:27" x14ac:dyDescent="0.3">
      <c r="A31" s="66" t="s">
        <v>270</v>
      </c>
      <c r="B31" s="11"/>
      <c r="C31" s="11" t="s">
        <v>297</v>
      </c>
      <c r="D31" s="43"/>
      <c r="E31" s="43"/>
      <c r="F31" s="43">
        <v>199.95</v>
      </c>
      <c r="G31" s="6" t="s">
        <v>298</v>
      </c>
      <c r="H31" s="70" t="s">
        <v>113</v>
      </c>
      <c r="I31" s="76" t="s">
        <v>340</v>
      </c>
      <c r="J31" s="73"/>
      <c r="K31" s="47"/>
      <c r="L31" s="46"/>
      <c r="M31" s="46"/>
      <c r="N31" s="46"/>
      <c r="O31" s="46"/>
      <c r="P31" s="46"/>
      <c r="Q31" s="46"/>
      <c r="R31" s="46"/>
      <c r="S31" s="46"/>
      <c r="T31" s="46"/>
      <c r="U31" s="47"/>
      <c r="V31" s="46"/>
      <c r="W31" s="46"/>
      <c r="X31" s="47"/>
      <c r="Y31" s="47"/>
      <c r="Z31" s="46">
        <f t="shared" si="8"/>
        <v>0</v>
      </c>
      <c r="AA31" s="64">
        <f t="shared" si="3"/>
        <v>0</v>
      </c>
    </row>
    <row r="32" spans="1:27" x14ac:dyDescent="0.3">
      <c r="A32" s="66" t="s">
        <v>270</v>
      </c>
      <c r="B32" s="11"/>
      <c r="C32" s="11" t="s">
        <v>77</v>
      </c>
      <c r="D32" s="43"/>
      <c r="E32" s="43"/>
      <c r="F32" s="43">
        <v>199.95</v>
      </c>
      <c r="G32" s="6" t="s">
        <v>298</v>
      </c>
      <c r="H32" s="70" t="s">
        <v>80</v>
      </c>
      <c r="I32" s="76" t="s">
        <v>340</v>
      </c>
      <c r="J32" s="73"/>
      <c r="K32" s="47"/>
      <c r="L32" s="46"/>
      <c r="M32" s="46"/>
      <c r="N32" s="46"/>
      <c r="O32" s="46"/>
      <c r="P32" s="46"/>
      <c r="Q32" s="46"/>
      <c r="R32" s="46"/>
      <c r="S32" s="46"/>
      <c r="T32" s="46"/>
      <c r="U32" s="47"/>
      <c r="V32" s="46"/>
      <c r="W32" s="46"/>
      <c r="X32" s="47"/>
      <c r="Y32" s="47"/>
      <c r="Z32" s="46">
        <f t="shared" si="8"/>
        <v>0</v>
      </c>
      <c r="AA32" s="64">
        <f t="shared" si="3"/>
        <v>0</v>
      </c>
    </row>
    <row r="33" spans="1:27" x14ac:dyDescent="0.3">
      <c r="A33" s="67" t="s">
        <v>271</v>
      </c>
      <c r="B33" s="12" t="s">
        <v>248</v>
      </c>
      <c r="C33" s="11" t="s">
        <v>325</v>
      </c>
      <c r="D33" s="43"/>
      <c r="E33" s="43"/>
      <c r="F33" s="43">
        <v>239.95</v>
      </c>
      <c r="G33" s="6" t="s">
        <v>326</v>
      </c>
      <c r="H33" s="70" t="s">
        <v>95</v>
      </c>
      <c r="I33" s="76" t="s">
        <v>338</v>
      </c>
      <c r="J33" s="73"/>
      <c r="K33" s="47"/>
      <c r="L33" s="46"/>
      <c r="M33" s="47"/>
      <c r="N33" s="46"/>
      <c r="O33" s="47"/>
      <c r="P33" s="46"/>
      <c r="Q33" s="47"/>
      <c r="R33" s="46"/>
      <c r="S33" s="47"/>
      <c r="T33" s="46"/>
      <c r="U33" s="47"/>
      <c r="V33" s="46"/>
      <c r="W33" s="46"/>
      <c r="X33" s="47"/>
      <c r="Y33" s="47"/>
      <c r="Z33" s="46">
        <f t="shared" ref="Z33:Z35" si="9">SUM(J33,L33,N33,P33,R33,T33,V33,W33)</f>
        <v>0</v>
      </c>
      <c r="AA33" s="64">
        <f t="shared" si="3"/>
        <v>0</v>
      </c>
    </row>
    <row r="34" spans="1:27" x14ac:dyDescent="0.3">
      <c r="A34" s="41" t="s">
        <v>8</v>
      </c>
      <c r="B34" s="12" t="s">
        <v>207</v>
      </c>
      <c r="C34" s="11" t="s">
        <v>131</v>
      </c>
      <c r="D34" s="43"/>
      <c r="E34" s="43"/>
      <c r="F34" s="5">
        <v>189.95</v>
      </c>
      <c r="G34" s="6" t="s">
        <v>133</v>
      </c>
      <c r="H34" s="70" t="s">
        <v>120</v>
      </c>
      <c r="I34" s="76" t="s">
        <v>338</v>
      </c>
      <c r="J34" s="73"/>
      <c r="K34" s="47"/>
      <c r="L34" s="46"/>
      <c r="M34" s="47"/>
      <c r="N34" s="46"/>
      <c r="O34" s="47"/>
      <c r="P34" s="46"/>
      <c r="Q34" s="47"/>
      <c r="R34" s="46"/>
      <c r="S34" s="47"/>
      <c r="T34" s="46"/>
      <c r="U34" s="47"/>
      <c r="V34" s="46"/>
      <c r="W34" s="46"/>
      <c r="X34" s="47"/>
      <c r="Y34" s="47"/>
      <c r="Z34" s="46">
        <f t="shared" si="9"/>
        <v>0</v>
      </c>
      <c r="AA34" s="64">
        <f t="shared" si="3"/>
        <v>0</v>
      </c>
    </row>
    <row r="35" spans="1:27" x14ac:dyDescent="0.3">
      <c r="A35" s="42" t="s">
        <v>8</v>
      </c>
      <c r="B35" s="11"/>
      <c r="C35" s="11" t="s">
        <v>132</v>
      </c>
      <c r="D35" s="43"/>
      <c r="E35" s="43"/>
      <c r="F35" s="5">
        <v>189.95</v>
      </c>
      <c r="G35" s="6" t="s">
        <v>133</v>
      </c>
      <c r="H35" s="70" t="s">
        <v>134</v>
      </c>
      <c r="I35" s="76" t="s">
        <v>338</v>
      </c>
      <c r="J35" s="73"/>
      <c r="K35" s="47"/>
      <c r="L35" s="46"/>
      <c r="M35" s="47"/>
      <c r="N35" s="46"/>
      <c r="O35" s="47"/>
      <c r="P35" s="46"/>
      <c r="Q35" s="47"/>
      <c r="R35" s="46"/>
      <c r="S35" s="47"/>
      <c r="T35" s="46"/>
      <c r="U35" s="47"/>
      <c r="V35" s="46"/>
      <c r="W35" s="46"/>
      <c r="X35" s="47"/>
      <c r="Y35" s="47"/>
      <c r="Z35" s="46">
        <f t="shared" si="9"/>
        <v>0</v>
      </c>
      <c r="AA35" s="64">
        <f t="shared" si="3"/>
        <v>0</v>
      </c>
    </row>
    <row r="36" spans="1:27" x14ac:dyDescent="0.3">
      <c r="A36" s="41" t="s">
        <v>9</v>
      </c>
      <c r="B36" s="12" t="s">
        <v>215</v>
      </c>
      <c r="C36" s="11" t="s">
        <v>136</v>
      </c>
      <c r="D36" s="43"/>
      <c r="E36" s="43"/>
      <c r="F36" s="5">
        <v>229.95</v>
      </c>
      <c r="G36" s="6" t="s">
        <v>145</v>
      </c>
      <c r="H36" s="70" t="s">
        <v>73</v>
      </c>
      <c r="I36" s="76" t="s">
        <v>339</v>
      </c>
      <c r="J36" s="73"/>
      <c r="K36" s="47"/>
      <c r="L36" s="46"/>
      <c r="M36" s="46"/>
      <c r="N36" s="46"/>
      <c r="O36" s="46"/>
      <c r="P36" s="46"/>
      <c r="Q36" s="46"/>
      <c r="R36" s="46"/>
      <c r="S36" s="46"/>
      <c r="T36" s="46"/>
      <c r="U36" s="47"/>
      <c r="V36" s="46"/>
      <c r="W36" s="46"/>
      <c r="X36" s="47"/>
      <c r="Y36" s="47"/>
      <c r="Z36" s="46">
        <f t="shared" ref="Z36:Z41" si="10">SUM(J36,L36:T36,V36:W36)</f>
        <v>0</v>
      </c>
      <c r="AA36" s="64">
        <f t="shared" si="3"/>
        <v>0</v>
      </c>
    </row>
    <row r="37" spans="1:27" x14ac:dyDescent="0.3">
      <c r="A37" s="42" t="s">
        <v>9</v>
      </c>
      <c r="B37" s="11"/>
      <c r="C37" s="11" t="s">
        <v>144</v>
      </c>
      <c r="D37" s="43"/>
      <c r="E37" s="43"/>
      <c r="F37" s="5">
        <v>229.95</v>
      </c>
      <c r="G37" s="6" t="s">
        <v>145</v>
      </c>
      <c r="H37" s="70" t="s">
        <v>124</v>
      </c>
      <c r="I37" s="76" t="s">
        <v>339</v>
      </c>
      <c r="J37" s="73"/>
      <c r="K37" s="47"/>
      <c r="L37" s="46"/>
      <c r="M37" s="46"/>
      <c r="N37" s="46"/>
      <c r="O37" s="46"/>
      <c r="P37" s="46"/>
      <c r="Q37" s="46"/>
      <c r="R37" s="46"/>
      <c r="S37" s="46"/>
      <c r="T37" s="46"/>
      <c r="U37" s="47"/>
      <c r="V37" s="46"/>
      <c r="W37" s="46"/>
      <c r="X37" s="47"/>
      <c r="Y37" s="47"/>
      <c r="Z37" s="46">
        <f t="shared" si="10"/>
        <v>0</v>
      </c>
      <c r="AA37" s="64">
        <f t="shared" si="3"/>
        <v>0</v>
      </c>
    </row>
    <row r="38" spans="1:27" x14ac:dyDescent="0.3">
      <c r="A38" s="42" t="s">
        <v>9</v>
      </c>
      <c r="B38" s="11"/>
      <c r="C38" s="11" t="s">
        <v>98</v>
      </c>
      <c r="D38" s="43"/>
      <c r="E38" s="43"/>
      <c r="F38" s="5">
        <v>229.95</v>
      </c>
      <c r="G38" s="6" t="s">
        <v>145</v>
      </c>
      <c r="H38" s="70" t="s">
        <v>94</v>
      </c>
      <c r="I38" s="76" t="s">
        <v>339</v>
      </c>
      <c r="J38" s="73"/>
      <c r="K38" s="47"/>
      <c r="L38" s="46"/>
      <c r="M38" s="46"/>
      <c r="N38" s="46"/>
      <c r="O38" s="46"/>
      <c r="P38" s="46"/>
      <c r="Q38" s="46"/>
      <c r="R38" s="46"/>
      <c r="S38" s="46"/>
      <c r="T38" s="46"/>
      <c r="U38" s="47"/>
      <c r="V38" s="46"/>
      <c r="W38" s="46"/>
      <c r="X38" s="47"/>
      <c r="Y38" s="47"/>
      <c r="Z38" s="46">
        <f t="shared" si="10"/>
        <v>0</v>
      </c>
      <c r="AA38" s="64">
        <f t="shared" si="3"/>
        <v>0</v>
      </c>
    </row>
    <row r="39" spans="1:27" x14ac:dyDescent="0.3">
      <c r="A39" s="42" t="s">
        <v>9</v>
      </c>
      <c r="B39" s="11"/>
      <c r="C39" s="11" t="s">
        <v>118</v>
      </c>
      <c r="D39" s="43"/>
      <c r="E39" s="43"/>
      <c r="F39" s="5">
        <v>229.95</v>
      </c>
      <c r="G39" s="6" t="s">
        <v>145</v>
      </c>
      <c r="H39" s="70" t="s">
        <v>95</v>
      </c>
      <c r="I39" s="76" t="s">
        <v>339</v>
      </c>
      <c r="J39" s="73"/>
      <c r="K39" s="47"/>
      <c r="L39" s="46"/>
      <c r="M39" s="46"/>
      <c r="N39" s="46"/>
      <c r="O39" s="46"/>
      <c r="P39" s="46"/>
      <c r="Q39" s="46"/>
      <c r="R39" s="46"/>
      <c r="S39" s="46"/>
      <c r="T39" s="46"/>
      <c r="U39" s="47"/>
      <c r="V39" s="46"/>
      <c r="W39" s="46"/>
      <c r="X39" s="47"/>
      <c r="Y39" s="47"/>
      <c r="Z39" s="46">
        <f t="shared" si="10"/>
        <v>0</v>
      </c>
      <c r="AA39" s="64">
        <f t="shared" si="3"/>
        <v>0</v>
      </c>
    </row>
    <row r="40" spans="1:27" x14ac:dyDescent="0.3">
      <c r="A40" s="41" t="s">
        <v>10</v>
      </c>
      <c r="B40" s="12" t="s">
        <v>216</v>
      </c>
      <c r="C40" s="11" t="s">
        <v>146</v>
      </c>
      <c r="D40" s="43"/>
      <c r="E40" s="43"/>
      <c r="F40" s="5">
        <v>209.95</v>
      </c>
      <c r="G40" s="6" t="s">
        <v>147</v>
      </c>
      <c r="H40" s="70" t="s">
        <v>148</v>
      </c>
      <c r="I40" s="76" t="s">
        <v>339</v>
      </c>
      <c r="J40" s="73"/>
      <c r="K40" s="47"/>
      <c r="L40" s="46"/>
      <c r="M40" s="46"/>
      <c r="N40" s="46"/>
      <c r="O40" s="46"/>
      <c r="P40" s="46"/>
      <c r="Q40" s="46"/>
      <c r="R40" s="46"/>
      <c r="S40" s="46"/>
      <c r="T40" s="46"/>
      <c r="U40" s="47"/>
      <c r="V40" s="46"/>
      <c r="W40" s="46"/>
      <c r="X40" s="47"/>
      <c r="Y40" s="47"/>
      <c r="Z40" s="46">
        <f t="shared" si="10"/>
        <v>0</v>
      </c>
      <c r="AA40" s="64">
        <f t="shared" si="3"/>
        <v>0</v>
      </c>
    </row>
    <row r="41" spans="1:27" x14ac:dyDescent="0.3">
      <c r="A41" s="42" t="s">
        <v>10</v>
      </c>
      <c r="B41" s="11"/>
      <c r="C41" s="11" t="s">
        <v>118</v>
      </c>
      <c r="D41" s="43"/>
      <c r="E41" s="43"/>
      <c r="F41" s="5">
        <v>209.95</v>
      </c>
      <c r="G41" s="6" t="s">
        <v>147</v>
      </c>
      <c r="H41" s="70" t="s">
        <v>95</v>
      </c>
      <c r="I41" s="76" t="s">
        <v>339</v>
      </c>
      <c r="J41" s="73"/>
      <c r="K41" s="47"/>
      <c r="L41" s="46"/>
      <c r="M41" s="46"/>
      <c r="N41" s="46"/>
      <c r="O41" s="46"/>
      <c r="P41" s="46"/>
      <c r="Q41" s="46"/>
      <c r="R41" s="46"/>
      <c r="S41" s="46"/>
      <c r="T41" s="46"/>
      <c r="U41" s="47"/>
      <c r="V41" s="46"/>
      <c r="W41" s="46"/>
      <c r="X41" s="47"/>
      <c r="Y41" s="47"/>
      <c r="Z41" s="46">
        <f t="shared" si="10"/>
        <v>0</v>
      </c>
      <c r="AA41" s="64">
        <f t="shared" si="3"/>
        <v>0</v>
      </c>
    </row>
    <row r="42" spans="1:27" x14ac:dyDescent="0.3">
      <c r="A42" s="41" t="s">
        <v>11</v>
      </c>
      <c r="B42" s="12" t="s">
        <v>249</v>
      </c>
      <c r="C42" s="11" t="s">
        <v>166</v>
      </c>
      <c r="D42" s="43"/>
      <c r="E42" s="43"/>
      <c r="F42" s="5">
        <v>209.95</v>
      </c>
      <c r="G42" s="6" t="s">
        <v>193</v>
      </c>
      <c r="H42" s="70" t="s">
        <v>168</v>
      </c>
      <c r="I42" s="76" t="s">
        <v>341</v>
      </c>
      <c r="J42" s="73"/>
      <c r="K42" s="47"/>
      <c r="L42" s="46"/>
      <c r="M42" s="47"/>
      <c r="N42" s="46"/>
      <c r="O42" s="47"/>
      <c r="P42" s="46"/>
      <c r="Q42" s="47"/>
      <c r="R42" s="46"/>
      <c r="S42" s="47"/>
      <c r="T42" s="46"/>
      <c r="U42" s="47"/>
      <c r="V42" s="46"/>
      <c r="W42" s="46"/>
      <c r="X42" s="46"/>
      <c r="Y42" s="47"/>
      <c r="Z42" s="46">
        <f>SUM(J42,L42,N42,P42,R42,T42,V42:X42)</f>
        <v>0</v>
      </c>
      <c r="AA42" s="64">
        <f t="shared" si="3"/>
        <v>0</v>
      </c>
    </row>
    <row r="43" spans="1:27" x14ac:dyDescent="0.3">
      <c r="A43" s="42" t="s">
        <v>11</v>
      </c>
      <c r="B43" s="11"/>
      <c r="C43" s="11" t="s">
        <v>118</v>
      </c>
      <c r="D43" s="43"/>
      <c r="E43" s="43"/>
      <c r="F43" s="5">
        <v>209.95</v>
      </c>
      <c r="G43" s="6" t="s">
        <v>193</v>
      </c>
      <c r="H43" s="70" t="s">
        <v>95</v>
      </c>
      <c r="I43" s="76" t="s">
        <v>341</v>
      </c>
      <c r="J43" s="73"/>
      <c r="K43" s="47"/>
      <c r="L43" s="46"/>
      <c r="M43" s="47"/>
      <c r="N43" s="46"/>
      <c r="O43" s="47"/>
      <c r="P43" s="46"/>
      <c r="Q43" s="47"/>
      <c r="R43" s="46"/>
      <c r="S43" s="47"/>
      <c r="T43" s="46"/>
      <c r="U43" s="47"/>
      <c r="V43" s="46"/>
      <c r="W43" s="46"/>
      <c r="X43" s="46"/>
      <c r="Y43" s="47"/>
      <c r="Z43" s="46">
        <f>SUM(J43,L43,N43,P43,R43,T43,V43:X43)</f>
        <v>0</v>
      </c>
      <c r="AA43" s="64">
        <f t="shared" si="3"/>
        <v>0</v>
      </c>
    </row>
    <row r="44" spans="1:27" x14ac:dyDescent="0.3">
      <c r="A44" s="41" t="s">
        <v>12</v>
      </c>
      <c r="B44" s="12" t="s">
        <v>208</v>
      </c>
      <c r="C44" s="11" t="s">
        <v>115</v>
      </c>
      <c r="D44" s="43"/>
      <c r="E44" s="43"/>
      <c r="F44" s="5">
        <v>209.95</v>
      </c>
      <c r="G44" s="6" t="s">
        <v>135</v>
      </c>
      <c r="H44" s="70" t="s">
        <v>82</v>
      </c>
      <c r="I44" s="76" t="s">
        <v>338</v>
      </c>
      <c r="J44" s="73"/>
      <c r="K44" s="47"/>
      <c r="L44" s="46"/>
      <c r="M44" s="47"/>
      <c r="N44" s="46"/>
      <c r="O44" s="47"/>
      <c r="P44" s="46"/>
      <c r="Q44" s="47"/>
      <c r="R44" s="46"/>
      <c r="S44" s="47"/>
      <c r="T44" s="46"/>
      <c r="U44" s="47"/>
      <c r="V44" s="46"/>
      <c r="W44" s="46"/>
      <c r="X44" s="47"/>
      <c r="Y44" s="47"/>
      <c r="Z44" s="46">
        <f t="shared" ref="Z44:Z79" si="11">SUM(J44+L44+N44+P44+R44+T44+V44+W44)</f>
        <v>0</v>
      </c>
      <c r="AA44" s="64">
        <f t="shared" si="3"/>
        <v>0</v>
      </c>
    </row>
    <row r="45" spans="1:27" x14ac:dyDescent="0.3">
      <c r="A45" s="41" t="s">
        <v>13</v>
      </c>
      <c r="B45" s="12" t="s">
        <v>238</v>
      </c>
      <c r="C45" s="11" t="s">
        <v>161</v>
      </c>
      <c r="D45" s="43"/>
      <c r="E45" s="43"/>
      <c r="F45" s="5">
        <v>209.95</v>
      </c>
      <c r="G45" s="6" t="s">
        <v>184</v>
      </c>
      <c r="H45" s="70" t="s">
        <v>80</v>
      </c>
      <c r="I45" s="76" t="s">
        <v>338</v>
      </c>
      <c r="J45" s="73"/>
      <c r="K45" s="47"/>
      <c r="L45" s="46"/>
      <c r="M45" s="47"/>
      <c r="N45" s="46"/>
      <c r="O45" s="47"/>
      <c r="P45" s="46"/>
      <c r="Q45" s="47"/>
      <c r="R45" s="46"/>
      <c r="S45" s="47"/>
      <c r="T45" s="46"/>
      <c r="U45" s="47"/>
      <c r="V45" s="46"/>
      <c r="W45" s="46"/>
      <c r="X45" s="46"/>
      <c r="Y45" s="47"/>
      <c r="Z45" s="46">
        <f t="shared" ref="Z45:Z46" si="12">SUM(J45,L45,N45,P45,R45,T45,V45:X45)</f>
        <v>0</v>
      </c>
      <c r="AA45" s="64">
        <f t="shared" si="3"/>
        <v>0</v>
      </c>
    </row>
    <row r="46" spans="1:27" x14ac:dyDescent="0.3">
      <c r="A46" s="42" t="s">
        <v>13</v>
      </c>
      <c r="B46" s="11"/>
      <c r="C46" s="11" t="s">
        <v>118</v>
      </c>
      <c r="D46" s="43"/>
      <c r="E46" s="43"/>
      <c r="F46" s="5">
        <v>209.95</v>
      </c>
      <c r="G46" s="6" t="s">
        <v>184</v>
      </c>
      <c r="H46" s="70" t="s">
        <v>95</v>
      </c>
      <c r="I46" s="76" t="s">
        <v>338</v>
      </c>
      <c r="J46" s="73"/>
      <c r="K46" s="47"/>
      <c r="L46" s="46"/>
      <c r="M46" s="47"/>
      <c r="N46" s="46"/>
      <c r="O46" s="47"/>
      <c r="P46" s="46"/>
      <c r="Q46" s="47"/>
      <c r="R46" s="46"/>
      <c r="S46" s="47"/>
      <c r="T46" s="46"/>
      <c r="U46" s="47"/>
      <c r="V46" s="46"/>
      <c r="W46" s="46"/>
      <c r="X46" s="46"/>
      <c r="Y46" s="47"/>
      <c r="Z46" s="46">
        <f t="shared" si="12"/>
        <v>0</v>
      </c>
      <c r="AA46" s="64">
        <f t="shared" si="3"/>
        <v>0</v>
      </c>
    </row>
    <row r="47" spans="1:27" x14ac:dyDescent="0.3">
      <c r="A47" s="41" t="s">
        <v>14</v>
      </c>
      <c r="B47" s="12" t="s">
        <v>206</v>
      </c>
      <c r="C47" s="11" t="s">
        <v>125</v>
      </c>
      <c r="D47" s="43"/>
      <c r="E47" s="43"/>
      <c r="F47" s="5">
        <v>189.95</v>
      </c>
      <c r="G47" s="6" t="s">
        <v>128</v>
      </c>
      <c r="H47" s="70" t="s">
        <v>129</v>
      </c>
      <c r="I47" s="76" t="s">
        <v>338</v>
      </c>
      <c r="J47" s="73"/>
      <c r="K47" s="47"/>
      <c r="L47" s="46"/>
      <c r="M47" s="47"/>
      <c r="N47" s="46"/>
      <c r="O47" s="47"/>
      <c r="P47" s="46"/>
      <c r="Q47" s="47"/>
      <c r="R47" s="46"/>
      <c r="S47" s="47"/>
      <c r="T47" s="46"/>
      <c r="U47" s="47"/>
      <c r="V47" s="46"/>
      <c r="W47" s="46"/>
      <c r="X47" s="47"/>
      <c r="Y47" s="47"/>
      <c r="Z47" s="46">
        <f t="shared" ref="Z47:Z49" si="13">SUM(J47,L47,N47,P47,R47,T47,V47,W47)</f>
        <v>0</v>
      </c>
      <c r="AA47" s="64">
        <f t="shared" si="3"/>
        <v>0</v>
      </c>
    </row>
    <row r="48" spans="1:27" x14ac:dyDescent="0.3">
      <c r="A48" s="42" t="s">
        <v>14</v>
      </c>
      <c r="B48" s="11"/>
      <c r="C48" s="11" t="s">
        <v>126</v>
      </c>
      <c r="D48" s="43"/>
      <c r="E48" s="43"/>
      <c r="F48" s="5">
        <v>189.95</v>
      </c>
      <c r="G48" s="6" t="s">
        <v>128</v>
      </c>
      <c r="H48" s="70" t="s">
        <v>95</v>
      </c>
      <c r="I48" s="76" t="s">
        <v>338</v>
      </c>
      <c r="J48" s="73"/>
      <c r="K48" s="47"/>
      <c r="L48" s="46"/>
      <c r="M48" s="47"/>
      <c r="N48" s="46"/>
      <c r="O48" s="47"/>
      <c r="P48" s="46"/>
      <c r="Q48" s="47"/>
      <c r="R48" s="46"/>
      <c r="S48" s="47"/>
      <c r="T48" s="46"/>
      <c r="U48" s="47"/>
      <c r="V48" s="46"/>
      <c r="W48" s="46"/>
      <c r="X48" s="47"/>
      <c r="Y48" s="47"/>
      <c r="Z48" s="46">
        <f t="shared" si="13"/>
        <v>0</v>
      </c>
      <c r="AA48" s="64">
        <f t="shared" si="3"/>
        <v>0</v>
      </c>
    </row>
    <row r="49" spans="1:27" x14ac:dyDescent="0.3">
      <c r="A49" s="42" t="s">
        <v>14</v>
      </c>
      <c r="B49" s="11"/>
      <c r="C49" s="11" t="s">
        <v>127</v>
      </c>
      <c r="D49" s="43"/>
      <c r="E49" s="43"/>
      <c r="F49" s="5">
        <v>189.95</v>
      </c>
      <c r="G49" s="6" t="s">
        <v>128</v>
      </c>
      <c r="H49" s="70" t="s">
        <v>130</v>
      </c>
      <c r="I49" s="76" t="s">
        <v>338</v>
      </c>
      <c r="J49" s="73"/>
      <c r="K49" s="47"/>
      <c r="L49" s="46"/>
      <c r="M49" s="47"/>
      <c r="N49" s="46"/>
      <c r="O49" s="47"/>
      <c r="P49" s="46"/>
      <c r="Q49" s="47"/>
      <c r="R49" s="46"/>
      <c r="S49" s="47"/>
      <c r="T49" s="46"/>
      <c r="U49" s="47"/>
      <c r="V49" s="46"/>
      <c r="W49" s="46"/>
      <c r="X49" s="47"/>
      <c r="Y49" s="47"/>
      <c r="Z49" s="46">
        <f t="shared" si="13"/>
        <v>0</v>
      </c>
      <c r="AA49" s="64">
        <f t="shared" si="3"/>
        <v>0</v>
      </c>
    </row>
    <row r="50" spans="1:27" x14ac:dyDescent="0.3">
      <c r="A50" s="41" t="s">
        <v>15</v>
      </c>
      <c r="B50" s="12" t="s">
        <v>225</v>
      </c>
      <c r="C50" s="11" t="s">
        <v>118</v>
      </c>
      <c r="D50" s="43"/>
      <c r="E50" s="43"/>
      <c r="F50" s="5">
        <v>219.95</v>
      </c>
      <c r="G50" s="6" t="s">
        <v>158</v>
      </c>
      <c r="H50" s="70" t="s">
        <v>95</v>
      </c>
      <c r="I50" s="76" t="s">
        <v>339</v>
      </c>
      <c r="J50" s="73"/>
      <c r="K50" s="47"/>
      <c r="L50" s="46"/>
      <c r="M50" s="46"/>
      <c r="N50" s="46"/>
      <c r="O50" s="46"/>
      <c r="P50" s="46"/>
      <c r="Q50" s="46"/>
      <c r="R50" s="46"/>
      <c r="S50" s="46"/>
      <c r="T50" s="46"/>
      <c r="U50" s="47"/>
      <c r="V50" s="46"/>
      <c r="W50" s="47"/>
      <c r="X50" s="47"/>
      <c r="Y50" s="47"/>
      <c r="Z50" s="46">
        <f>SUM(J50,L50:T50,V50)</f>
        <v>0</v>
      </c>
      <c r="AA50" s="64">
        <f t="shared" si="3"/>
        <v>0</v>
      </c>
    </row>
    <row r="51" spans="1:27" x14ac:dyDescent="0.3">
      <c r="A51" s="41" t="s">
        <v>16</v>
      </c>
      <c r="B51" s="12" t="s">
        <v>253</v>
      </c>
      <c r="C51" s="11" t="s">
        <v>149</v>
      </c>
      <c r="D51" s="43"/>
      <c r="E51" s="43"/>
      <c r="F51" s="5">
        <v>189.95</v>
      </c>
      <c r="G51" s="6" t="s">
        <v>261</v>
      </c>
      <c r="H51" s="70" t="s">
        <v>82</v>
      </c>
      <c r="I51" s="76" t="s">
        <v>340</v>
      </c>
      <c r="J51" s="73"/>
      <c r="K51" s="47"/>
      <c r="L51" s="46"/>
      <c r="M51" s="46"/>
      <c r="N51" s="46"/>
      <c r="O51" s="46"/>
      <c r="P51" s="46"/>
      <c r="Q51" s="46"/>
      <c r="R51" s="46"/>
      <c r="S51" s="46"/>
      <c r="T51" s="46"/>
      <c r="U51" s="47"/>
      <c r="V51" s="46"/>
      <c r="W51" s="47"/>
      <c r="X51" s="47"/>
      <c r="Y51" s="47"/>
      <c r="Z51" s="46">
        <f t="shared" ref="Z51:Z52" si="14">SUM(J51,L51:T51,V51)</f>
        <v>0</v>
      </c>
      <c r="AA51" s="64">
        <f t="shared" si="3"/>
        <v>0</v>
      </c>
    </row>
    <row r="52" spans="1:27" x14ac:dyDescent="0.3">
      <c r="A52" s="42" t="s">
        <v>16</v>
      </c>
      <c r="B52" s="12"/>
      <c r="C52" s="11" t="s">
        <v>118</v>
      </c>
      <c r="D52" s="43"/>
      <c r="E52" s="43"/>
      <c r="F52" s="5">
        <v>189.95</v>
      </c>
      <c r="G52" s="6" t="s">
        <v>261</v>
      </c>
      <c r="H52" s="70" t="s">
        <v>95</v>
      </c>
      <c r="I52" s="76" t="s">
        <v>340</v>
      </c>
      <c r="J52" s="73"/>
      <c r="K52" s="47"/>
      <c r="L52" s="46"/>
      <c r="M52" s="46"/>
      <c r="N52" s="46"/>
      <c r="O52" s="46"/>
      <c r="P52" s="46"/>
      <c r="Q52" s="46"/>
      <c r="R52" s="46"/>
      <c r="S52" s="46"/>
      <c r="T52" s="46"/>
      <c r="U52" s="47"/>
      <c r="V52" s="46"/>
      <c r="W52" s="47"/>
      <c r="X52" s="47"/>
      <c r="Y52" s="47"/>
      <c r="Z52" s="46">
        <f t="shared" si="14"/>
        <v>0</v>
      </c>
      <c r="AA52" s="64">
        <f t="shared" si="3"/>
        <v>0</v>
      </c>
    </row>
    <row r="53" spans="1:27" x14ac:dyDescent="0.3">
      <c r="A53" s="41" t="s">
        <v>17</v>
      </c>
      <c r="B53" s="12" t="s">
        <v>295</v>
      </c>
      <c r="C53" s="60" t="s">
        <v>83</v>
      </c>
      <c r="D53" s="43"/>
      <c r="E53" s="43"/>
      <c r="F53" s="5">
        <v>199.95</v>
      </c>
      <c r="G53" s="6" t="s">
        <v>90</v>
      </c>
      <c r="H53" s="70" t="s">
        <v>91</v>
      </c>
      <c r="I53" s="76" t="s">
        <v>340</v>
      </c>
      <c r="J53" s="73"/>
      <c r="K53" s="47"/>
      <c r="L53" s="46"/>
      <c r="M53" s="46"/>
      <c r="N53" s="46"/>
      <c r="O53" s="46"/>
      <c r="P53" s="46"/>
      <c r="Q53" s="46"/>
      <c r="R53" s="46"/>
      <c r="S53" s="46"/>
      <c r="T53" s="46"/>
      <c r="U53" s="47"/>
      <c r="V53" s="46"/>
      <c r="W53" s="46"/>
      <c r="X53" s="47"/>
      <c r="Y53" s="47"/>
      <c r="Z53" s="46">
        <f t="shared" ref="Z53:Z62" si="15">SUM(J53,L53:T53,V53:W53)</f>
        <v>0</v>
      </c>
      <c r="AA53" s="64">
        <f t="shared" si="3"/>
        <v>0</v>
      </c>
    </row>
    <row r="54" spans="1:27" x14ac:dyDescent="0.3">
      <c r="A54" s="42" t="s">
        <v>17</v>
      </c>
      <c r="B54" s="11"/>
      <c r="C54" s="11" t="s">
        <v>84</v>
      </c>
      <c r="D54" s="43"/>
      <c r="E54" s="43"/>
      <c r="F54" s="5">
        <v>199.95</v>
      </c>
      <c r="G54" s="6" t="s">
        <v>90</v>
      </c>
      <c r="H54" s="70" t="s">
        <v>75</v>
      </c>
      <c r="I54" s="76" t="s">
        <v>340</v>
      </c>
      <c r="J54" s="73"/>
      <c r="K54" s="47"/>
      <c r="L54" s="46"/>
      <c r="M54" s="46"/>
      <c r="N54" s="46"/>
      <c r="O54" s="46"/>
      <c r="P54" s="46"/>
      <c r="Q54" s="46"/>
      <c r="R54" s="46"/>
      <c r="S54" s="46"/>
      <c r="T54" s="46"/>
      <c r="U54" s="47"/>
      <c r="V54" s="46"/>
      <c r="W54" s="46"/>
      <c r="X54" s="47"/>
      <c r="Y54" s="47"/>
      <c r="Z54" s="46">
        <f t="shared" si="15"/>
        <v>0</v>
      </c>
      <c r="AA54" s="64">
        <f t="shared" si="3"/>
        <v>0</v>
      </c>
    </row>
    <row r="55" spans="1:27" x14ac:dyDescent="0.3">
      <c r="A55" s="42" t="s">
        <v>17</v>
      </c>
      <c r="B55" s="11"/>
      <c r="C55" s="11" t="s">
        <v>85</v>
      </c>
      <c r="D55" s="43"/>
      <c r="E55" s="43"/>
      <c r="F55" s="5">
        <v>199.95</v>
      </c>
      <c r="G55" s="6" t="s">
        <v>90</v>
      </c>
      <c r="H55" s="70" t="s">
        <v>73</v>
      </c>
      <c r="I55" s="76" t="s">
        <v>340</v>
      </c>
      <c r="J55" s="73"/>
      <c r="K55" s="47"/>
      <c r="L55" s="46"/>
      <c r="M55" s="46"/>
      <c r="N55" s="46"/>
      <c r="O55" s="46"/>
      <c r="P55" s="46"/>
      <c r="Q55" s="46"/>
      <c r="R55" s="46"/>
      <c r="S55" s="46"/>
      <c r="T55" s="46"/>
      <c r="U55" s="47"/>
      <c r="V55" s="46"/>
      <c r="W55" s="46"/>
      <c r="X55" s="47"/>
      <c r="Y55" s="47"/>
      <c r="Z55" s="46">
        <f t="shared" si="15"/>
        <v>0</v>
      </c>
      <c r="AA55" s="64">
        <f t="shared" si="3"/>
        <v>0</v>
      </c>
    </row>
    <row r="56" spans="1:27" x14ac:dyDescent="0.3">
      <c r="A56" s="42" t="s">
        <v>17</v>
      </c>
      <c r="B56" s="11"/>
      <c r="C56" s="11" t="s">
        <v>86</v>
      </c>
      <c r="D56" s="43"/>
      <c r="E56" s="43"/>
      <c r="F56" s="5">
        <v>199.95</v>
      </c>
      <c r="G56" s="6" t="s">
        <v>90</v>
      </c>
      <c r="H56" s="70" t="s">
        <v>92</v>
      </c>
      <c r="I56" s="76" t="s">
        <v>340</v>
      </c>
      <c r="J56" s="73"/>
      <c r="K56" s="47"/>
      <c r="L56" s="46"/>
      <c r="M56" s="46"/>
      <c r="N56" s="46"/>
      <c r="O56" s="46"/>
      <c r="P56" s="46"/>
      <c r="Q56" s="46"/>
      <c r="R56" s="46"/>
      <c r="S56" s="46"/>
      <c r="T56" s="46"/>
      <c r="U56" s="47"/>
      <c r="V56" s="46"/>
      <c r="W56" s="46"/>
      <c r="X56" s="47"/>
      <c r="Y56" s="47"/>
      <c r="Z56" s="46">
        <f t="shared" si="15"/>
        <v>0</v>
      </c>
      <c r="AA56" s="64">
        <f t="shared" si="3"/>
        <v>0</v>
      </c>
    </row>
    <row r="57" spans="1:27" ht="15.6" customHeight="1" x14ac:dyDescent="0.3">
      <c r="A57" s="42" t="s">
        <v>17</v>
      </c>
      <c r="B57" s="11"/>
      <c r="C57" s="11" t="s">
        <v>87</v>
      </c>
      <c r="D57" s="43"/>
      <c r="E57" s="43"/>
      <c r="F57" s="5">
        <v>199.95</v>
      </c>
      <c r="G57" s="6" t="s">
        <v>90</v>
      </c>
      <c r="H57" s="70" t="s">
        <v>93</v>
      </c>
      <c r="I57" s="76" t="s">
        <v>340</v>
      </c>
      <c r="J57" s="73"/>
      <c r="K57" s="47"/>
      <c r="L57" s="46"/>
      <c r="M57" s="46"/>
      <c r="N57" s="46"/>
      <c r="O57" s="46"/>
      <c r="P57" s="46"/>
      <c r="Q57" s="46"/>
      <c r="R57" s="46"/>
      <c r="S57" s="46"/>
      <c r="T57" s="46"/>
      <c r="U57" s="47"/>
      <c r="V57" s="46"/>
      <c r="W57" s="46"/>
      <c r="X57" s="47"/>
      <c r="Y57" s="47"/>
      <c r="Z57" s="46">
        <f t="shared" si="15"/>
        <v>0</v>
      </c>
      <c r="AA57" s="64">
        <f t="shared" si="3"/>
        <v>0</v>
      </c>
    </row>
    <row r="58" spans="1:27" x14ac:dyDescent="0.3">
      <c r="A58" s="42" t="s">
        <v>17</v>
      </c>
      <c r="B58" s="11"/>
      <c r="C58" s="11" t="s">
        <v>88</v>
      </c>
      <c r="D58" s="43"/>
      <c r="E58" s="43"/>
      <c r="F58" s="5">
        <v>199.95</v>
      </c>
      <c r="G58" s="6" t="s">
        <v>90</v>
      </c>
      <c r="H58" s="70" t="s">
        <v>94</v>
      </c>
      <c r="I58" s="76" t="s">
        <v>340</v>
      </c>
      <c r="J58" s="73"/>
      <c r="K58" s="47"/>
      <c r="L58" s="46"/>
      <c r="M58" s="46"/>
      <c r="N58" s="46"/>
      <c r="O58" s="46"/>
      <c r="P58" s="46"/>
      <c r="Q58" s="46"/>
      <c r="R58" s="46"/>
      <c r="S58" s="46"/>
      <c r="T58" s="46"/>
      <c r="U58" s="47"/>
      <c r="V58" s="46"/>
      <c r="W58" s="46"/>
      <c r="X58" s="47"/>
      <c r="Y58" s="47"/>
      <c r="Z58" s="46">
        <f t="shared" si="15"/>
        <v>0</v>
      </c>
      <c r="AA58" s="64">
        <f t="shared" si="3"/>
        <v>0</v>
      </c>
    </row>
    <row r="59" spans="1:27" x14ac:dyDescent="0.3">
      <c r="A59" s="42" t="s">
        <v>17</v>
      </c>
      <c r="B59" s="11"/>
      <c r="C59" s="11" t="s">
        <v>89</v>
      </c>
      <c r="D59" s="43"/>
      <c r="E59" s="43"/>
      <c r="F59" s="5">
        <v>199.95</v>
      </c>
      <c r="G59" s="6" t="s">
        <v>90</v>
      </c>
      <c r="H59" s="70" t="s">
        <v>95</v>
      </c>
      <c r="I59" s="76" t="s">
        <v>340</v>
      </c>
      <c r="J59" s="73"/>
      <c r="K59" s="47"/>
      <c r="L59" s="46"/>
      <c r="M59" s="46"/>
      <c r="N59" s="46"/>
      <c r="O59" s="46"/>
      <c r="P59" s="46"/>
      <c r="Q59" s="46"/>
      <c r="R59" s="46"/>
      <c r="S59" s="46"/>
      <c r="T59" s="46"/>
      <c r="U59" s="47"/>
      <c r="V59" s="46"/>
      <c r="W59" s="46"/>
      <c r="X59" s="47"/>
      <c r="Y59" s="47"/>
      <c r="Z59" s="46">
        <f t="shared" si="15"/>
        <v>0</v>
      </c>
      <c r="AA59" s="64">
        <f t="shared" si="3"/>
        <v>0</v>
      </c>
    </row>
    <row r="60" spans="1:27" x14ac:dyDescent="0.3">
      <c r="A60" s="41" t="s">
        <v>18</v>
      </c>
      <c r="B60" s="12" t="s">
        <v>294</v>
      </c>
      <c r="C60" s="11" t="s">
        <v>96</v>
      </c>
      <c r="D60" s="43"/>
      <c r="E60" s="43"/>
      <c r="F60" s="5">
        <v>199.95</v>
      </c>
      <c r="G60" s="6" t="s">
        <v>99</v>
      </c>
      <c r="H60" s="70" t="s">
        <v>75</v>
      </c>
      <c r="I60" s="76" t="s">
        <v>340</v>
      </c>
      <c r="J60" s="73"/>
      <c r="K60" s="47"/>
      <c r="L60" s="46"/>
      <c r="M60" s="46"/>
      <c r="N60" s="46"/>
      <c r="O60" s="46"/>
      <c r="P60" s="46"/>
      <c r="Q60" s="46"/>
      <c r="R60" s="46"/>
      <c r="S60" s="46"/>
      <c r="T60" s="46"/>
      <c r="U60" s="47"/>
      <c r="V60" s="46"/>
      <c r="W60" s="46"/>
      <c r="X60" s="47"/>
      <c r="Y60" s="47"/>
      <c r="Z60" s="46">
        <f t="shared" si="15"/>
        <v>0</v>
      </c>
      <c r="AA60" s="64">
        <f t="shared" si="3"/>
        <v>0</v>
      </c>
    </row>
    <row r="61" spans="1:27" x14ac:dyDescent="0.3">
      <c r="A61" s="42" t="s">
        <v>18</v>
      </c>
      <c r="B61" s="11"/>
      <c r="C61" s="11" t="s">
        <v>97</v>
      </c>
      <c r="D61" s="43"/>
      <c r="E61" s="43"/>
      <c r="F61" s="5">
        <v>199.95</v>
      </c>
      <c r="G61" s="6" t="s">
        <v>99</v>
      </c>
      <c r="H61" s="70" t="s">
        <v>93</v>
      </c>
      <c r="I61" s="76" t="s">
        <v>340</v>
      </c>
      <c r="J61" s="73"/>
      <c r="K61" s="47"/>
      <c r="L61" s="46"/>
      <c r="M61" s="46"/>
      <c r="N61" s="46"/>
      <c r="O61" s="46"/>
      <c r="P61" s="46"/>
      <c r="Q61" s="46"/>
      <c r="R61" s="46"/>
      <c r="S61" s="46"/>
      <c r="T61" s="46"/>
      <c r="U61" s="47"/>
      <c r="V61" s="46"/>
      <c r="W61" s="46"/>
      <c r="X61" s="47"/>
      <c r="Y61" s="47"/>
      <c r="Z61" s="46">
        <f t="shared" si="15"/>
        <v>0</v>
      </c>
      <c r="AA61" s="64">
        <f t="shared" si="3"/>
        <v>0</v>
      </c>
    </row>
    <row r="62" spans="1:27" x14ac:dyDescent="0.3">
      <c r="A62" s="42" t="s">
        <v>18</v>
      </c>
      <c r="B62" s="11"/>
      <c r="C62" s="11" t="s">
        <v>98</v>
      </c>
      <c r="D62" s="43"/>
      <c r="E62" s="43"/>
      <c r="F62" s="5">
        <v>199.95</v>
      </c>
      <c r="G62" s="6" t="s">
        <v>99</v>
      </c>
      <c r="H62" s="70" t="s">
        <v>94</v>
      </c>
      <c r="I62" s="76" t="s">
        <v>340</v>
      </c>
      <c r="J62" s="73"/>
      <c r="K62" s="47"/>
      <c r="L62" s="46"/>
      <c r="M62" s="46"/>
      <c r="N62" s="46"/>
      <c r="O62" s="46"/>
      <c r="P62" s="46"/>
      <c r="Q62" s="46"/>
      <c r="R62" s="46"/>
      <c r="S62" s="46"/>
      <c r="T62" s="46"/>
      <c r="U62" s="47"/>
      <c r="V62" s="46"/>
      <c r="W62" s="46"/>
      <c r="X62" s="47"/>
      <c r="Y62" s="47"/>
      <c r="Z62" s="46">
        <f t="shared" si="15"/>
        <v>0</v>
      </c>
      <c r="AA62" s="64">
        <f t="shared" si="3"/>
        <v>0</v>
      </c>
    </row>
    <row r="63" spans="1:27" x14ac:dyDescent="0.3">
      <c r="A63" s="41" t="s">
        <v>19</v>
      </c>
      <c r="B63" s="12" t="s">
        <v>205</v>
      </c>
      <c r="C63" s="11" t="s">
        <v>121</v>
      </c>
      <c r="D63" s="43"/>
      <c r="E63" s="43"/>
      <c r="F63" s="5">
        <v>199.95</v>
      </c>
      <c r="G63" s="6" t="s">
        <v>123</v>
      </c>
      <c r="H63" s="70" t="s">
        <v>124</v>
      </c>
      <c r="I63" s="76" t="s">
        <v>338</v>
      </c>
      <c r="J63" s="73"/>
      <c r="K63" s="47"/>
      <c r="L63" s="46"/>
      <c r="M63" s="47"/>
      <c r="N63" s="46"/>
      <c r="O63" s="47"/>
      <c r="P63" s="46"/>
      <c r="Q63" s="47"/>
      <c r="R63" s="46"/>
      <c r="S63" s="47"/>
      <c r="T63" s="46"/>
      <c r="U63" s="47"/>
      <c r="V63" s="46"/>
      <c r="W63" s="46"/>
      <c r="X63" s="47"/>
      <c r="Y63" s="47"/>
      <c r="Z63" s="46">
        <f t="shared" ref="Z63:Z69" si="16">SUM(J63,L63,N63,P63,R63,T63,V63,W63)</f>
        <v>0</v>
      </c>
      <c r="AA63" s="64">
        <f t="shared" si="3"/>
        <v>0</v>
      </c>
    </row>
    <row r="64" spans="1:27" x14ac:dyDescent="0.3">
      <c r="A64" s="42" t="s">
        <v>19</v>
      </c>
      <c r="B64" s="11"/>
      <c r="C64" s="11" t="s">
        <v>122</v>
      </c>
      <c r="D64" s="43"/>
      <c r="E64" s="43"/>
      <c r="F64" s="5">
        <v>199.95</v>
      </c>
      <c r="G64" s="6" t="s">
        <v>123</v>
      </c>
      <c r="H64" s="70" t="s">
        <v>95</v>
      </c>
      <c r="I64" s="76" t="s">
        <v>338</v>
      </c>
      <c r="J64" s="73"/>
      <c r="K64" s="47"/>
      <c r="L64" s="46"/>
      <c r="M64" s="47"/>
      <c r="N64" s="46"/>
      <c r="O64" s="47"/>
      <c r="P64" s="46"/>
      <c r="Q64" s="47"/>
      <c r="R64" s="46"/>
      <c r="S64" s="47"/>
      <c r="T64" s="46"/>
      <c r="U64" s="47"/>
      <c r="V64" s="46"/>
      <c r="W64" s="46"/>
      <c r="X64" s="47"/>
      <c r="Y64" s="47"/>
      <c r="Z64" s="46">
        <f t="shared" si="16"/>
        <v>0</v>
      </c>
      <c r="AA64" s="64">
        <f t="shared" si="3"/>
        <v>0</v>
      </c>
    </row>
    <row r="65" spans="1:27" x14ac:dyDescent="0.3">
      <c r="A65" s="42" t="s">
        <v>19</v>
      </c>
      <c r="B65" s="11"/>
      <c r="C65" s="11" t="s">
        <v>312</v>
      </c>
      <c r="D65" s="43"/>
      <c r="E65" s="43"/>
      <c r="F65" s="5">
        <v>199.95</v>
      </c>
      <c r="G65" s="6" t="s">
        <v>123</v>
      </c>
      <c r="H65" s="70" t="s">
        <v>172</v>
      </c>
      <c r="I65" s="76" t="s">
        <v>338</v>
      </c>
      <c r="J65" s="73"/>
      <c r="K65" s="47"/>
      <c r="L65" s="46"/>
      <c r="M65" s="47"/>
      <c r="N65" s="46"/>
      <c r="O65" s="47"/>
      <c r="P65" s="46"/>
      <c r="Q65" s="47"/>
      <c r="R65" s="46"/>
      <c r="S65" s="47"/>
      <c r="T65" s="46"/>
      <c r="U65" s="47"/>
      <c r="V65" s="46"/>
      <c r="W65" s="46"/>
      <c r="X65" s="47"/>
      <c r="Y65" s="47"/>
      <c r="Z65" s="46">
        <f t="shared" si="16"/>
        <v>0</v>
      </c>
      <c r="AA65" s="64">
        <f t="shared" si="3"/>
        <v>0</v>
      </c>
    </row>
    <row r="66" spans="1:27" x14ac:dyDescent="0.3">
      <c r="A66" s="41" t="s">
        <v>20</v>
      </c>
      <c r="B66" s="12" t="s">
        <v>311</v>
      </c>
      <c r="C66" s="11" t="s">
        <v>96</v>
      </c>
      <c r="D66" s="43"/>
      <c r="E66" s="43"/>
      <c r="F66" s="5">
        <v>199.95</v>
      </c>
      <c r="G66" s="6" t="s">
        <v>119</v>
      </c>
      <c r="H66" s="70" t="s">
        <v>75</v>
      </c>
      <c r="I66" s="76" t="s">
        <v>338</v>
      </c>
      <c r="J66" s="73"/>
      <c r="K66" s="47"/>
      <c r="L66" s="46"/>
      <c r="M66" s="47"/>
      <c r="N66" s="46"/>
      <c r="O66" s="47"/>
      <c r="P66" s="46"/>
      <c r="Q66" s="47"/>
      <c r="R66" s="46"/>
      <c r="S66" s="47"/>
      <c r="T66" s="46"/>
      <c r="U66" s="47"/>
      <c r="V66" s="46"/>
      <c r="W66" s="46"/>
      <c r="X66" s="47"/>
      <c r="Y66" s="47"/>
      <c r="Z66" s="46">
        <f t="shared" si="16"/>
        <v>0</v>
      </c>
      <c r="AA66" s="64">
        <f t="shared" si="3"/>
        <v>0</v>
      </c>
    </row>
    <row r="67" spans="1:27" x14ac:dyDescent="0.3">
      <c r="A67" s="42" t="s">
        <v>20</v>
      </c>
      <c r="B67" s="11"/>
      <c r="C67" s="11" t="s">
        <v>310</v>
      </c>
      <c r="D67" s="43"/>
      <c r="E67" s="43"/>
      <c r="F67" s="5">
        <v>199.95</v>
      </c>
      <c r="G67" s="6" t="s">
        <v>119</v>
      </c>
      <c r="H67" s="70" t="s">
        <v>124</v>
      </c>
      <c r="I67" s="76" t="s">
        <v>338</v>
      </c>
      <c r="J67" s="73"/>
      <c r="K67" s="47"/>
      <c r="L67" s="46"/>
      <c r="M67" s="47"/>
      <c r="N67" s="46"/>
      <c r="O67" s="47"/>
      <c r="P67" s="46"/>
      <c r="Q67" s="47"/>
      <c r="R67" s="46"/>
      <c r="S67" s="47"/>
      <c r="T67" s="46"/>
      <c r="U67" s="47"/>
      <c r="V67" s="46"/>
      <c r="W67" s="46"/>
      <c r="X67" s="47"/>
      <c r="Y67" s="47"/>
      <c r="Z67" s="46">
        <f t="shared" si="16"/>
        <v>0</v>
      </c>
      <c r="AA67" s="64">
        <f t="shared" si="3"/>
        <v>0</v>
      </c>
    </row>
    <row r="68" spans="1:27" x14ac:dyDescent="0.3">
      <c r="A68" s="42" t="s">
        <v>20</v>
      </c>
      <c r="B68" s="11"/>
      <c r="C68" s="11" t="s">
        <v>117</v>
      </c>
      <c r="D68" s="43"/>
      <c r="E68" s="43"/>
      <c r="F68" s="5">
        <v>199.95</v>
      </c>
      <c r="G68" s="6" t="s">
        <v>119</v>
      </c>
      <c r="H68" s="70" t="s">
        <v>120</v>
      </c>
      <c r="I68" s="76" t="s">
        <v>338</v>
      </c>
      <c r="J68" s="73"/>
      <c r="K68" s="47"/>
      <c r="L68" s="46"/>
      <c r="M68" s="47"/>
      <c r="N68" s="46"/>
      <c r="O68" s="47"/>
      <c r="P68" s="46"/>
      <c r="Q68" s="47"/>
      <c r="R68" s="46"/>
      <c r="S68" s="47"/>
      <c r="T68" s="46"/>
      <c r="U68" s="47"/>
      <c r="V68" s="46"/>
      <c r="W68" s="46"/>
      <c r="X68" s="47"/>
      <c r="Y68" s="47"/>
      <c r="Z68" s="46">
        <f t="shared" si="16"/>
        <v>0</v>
      </c>
      <c r="AA68" s="64">
        <f t="shared" si="3"/>
        <v>0</v>
      </c>
    </row>
    <row r="69" spans="1:27" x14ac:dyDescent="0.3">
      <c r="A69" s="42" t="s">
        <v>20</v>
      </c>
      <c r="B69" s="11"/>
      <c r="C69" s="11" t="s">
        <v>118</v>
      </c>
      <c r="D69" s="43"/>
      <c r="E69" s="43"/>
      <c r="F69" s="5">
        <v>199.95</v>
      </c>
      <c r="G69" s="6" t="s">
        <v>119</v>
      </c>
      <c r="H69" s="70" t="s">
        <v>95</v>
      </c>
      <c r="I69" s="76" t="s">
        <v>338</v>
      </c>
      <c r="J69" s="73"/>
      <c r="K69" s="47"/>
      <c r="L69" s="46"/>
      <c r="M69" s="47"/>
      <c r="N69" s="46"/>
      <c r="O69" s="47"/>
      <c r="P69" s="46"/>
      <c r="Q69" s="47"/>
      <c r="R69" s="46"/>
      <c r="S69" s="47"/>
      <c r="T69" s="46"/>
      <c r="U69" s="47"/>
      <c r="V69" s="46"/>
      <c r="W69" s="46"/>
      <c r="X69" s="47"/>
      <c r="Y69" s="47"/>
      <c r="Z69" s="46">
        <f t="shared" si="16"/>
        <v>0</v>
      </c>
      <c r="AA69" s="64">
        <f t="shared" si="3"/>
        <v>0</v>
      </c>
    </row>
    <row r="70" spans="1:27" x14ac:dyDescent="0.3">
      <c r="A70" s="41" t="s">
        <v>21</v>
      </c>
      <c r="B70" s="12" t="s">
        <v>214</v>
      </c>
      <c r="C70" s="11" t="s">
        <v>140</v>
      </c>
      <c r="D70" s="43"/>
      <c r="E70" s="43"/>
      <c r="F70" s="5">
        <v>229.95</v>
      </c>
      <c r="G70" s="6" t="s">
        <v>143</v>
      </c>
      <c r="H70" s="70" t="s">
        <v>82</v>
      </c>
      <c r="I70" s="76" t="s">
        <v>339</v>
      </c>
      <c r="J70" s="73"/>
      <c r="K70" s="47"/>
      <c r="L70" s="46"/>
      <c r="M70" s="46"/>
      <c r="N70" s="46"/>
      <c r="O70" s="46"/>
      <c r="P70" s="46"/>
      <c r="Q70" s="46"/>
      <c r="R70" s="46"/>
      <c r="S70" s="46"/>
      <c r="T70" s="46"/>
      <c r="U70" s="47"/>
      <c r="V70" s="46"/>
      <c r="W70" s="46"/>
      <c r="X70" s="47"/>
      <c r="Y70" s="47"/>
      <c r="Z70" s="46">
        <f t="shared" ref="Z70:Z73" si="17">SUM(J70,L70:T70,V70:W70)</f>
        <v>0</v>
      </c>
      <c r="AA70" s="64">
        <f t="shared" si="3"/>
        <v>0</v>
      </c>
    </row>
    <row r="71" spans="1:27" x14ac:dyDescent="0.3">
      <c r="A71" s="42" t="s">
        <v>21</v>
      </c>
      <c r="B71" s="11"/>
      <c r="C71" s="11" t="s">
        <v>76</v>
      </c>
      <c r="D71" s="43"/>
      <c r="E71" s="43"/>
      <c r="F71" s="5">
        <v>229.95</v>
      </c>
      <c r="G71" s="6" t="s">
        <v>143</v>
      </c>
      <c r="H71" s="70" t="s">
        <v>79</v>
      </c>
      <c r="I71" s="76" t="s">
        <v>339</v>
      </c>
      <c r="J71" s="73"/>
      <c r="K71" s="47"/>
      <c r="L71" s="46"/>
      <c r="M71" s="46"/>
      <c r="N71" s="46"/>
      <c r="O71" s="46"/>
      <c r="P71" s="46"/>
      <c r="Q71" s="46"/>
      <c r="R71" s="46"/>
      <c r="S71" s="46"/>
      <c r="T71" s="46"/>
      <c r="U71" s="47"/>
      <c r="V71" s="46"/>
      <c r="W71" s="46"/>
      <c r="X71" s="47"/>
      <c r="Y71" s="47"/>
      <c r="Z71" s="46">
        <f t="shared" si="17"/>
        <v>0</v>
      </c>
      <c r="AA71" s="64">
        <f t="shared" si="3"/>
        <v>0</v>
      </c>
    </row>
    <row r="72" spans="1:27" x14ac:dyDescent="0.3">
      <c r="A72" s="42" t="s">
        <v>21</v>
      </c>
      <c r="B72" s="11"/>
      <c r="C72" s="11" t="s">
        <v>141</v>
      </c>
      <c r="D72" s="43"/>
      <c r="E72" s="43"/>
      <c r="F72" s="5">
        <v>229.95</v>
      </c>
      <c r="G72" s="6" t="s">
        <v>143</v>
      </c>
      <c r="H72" s="70" t="s">
        <v>80</v>
      </c>
      <c r="I72" s="76" t="s">
        <v>339</v>
      </c>
      <c r="J72" s="73"/>
      <c r="K72" s="47"/>
      <c r="L72" s="46"/>
      <c r="M72" s="46"/>
      <c r="N72" s="46"/>
      <c r="O72" s="46"/>
      <c r="P72" s="46"/>
      <c r="Q72" s="46"/>
      <c r="R72" s="46"/>
      <c r="S72" s="46"/>
      <c r="T72" s="46"/>
      <c r="U72" s="47"/>
      <c r="V72" s="46"/>
      <c r="W72" s="46"/>
      <c r="X72" s="47"/>
      <c r="Y72" s="47"/>
      <c r="Z72" s="46">
        <f t="shared" si="17"/>
        <v>0</v>
      </c>
      <c r="AA72" s="64">
        <f t="shared" si="3"/>
        <v>0</v>
      </c>
    </row>
    <row r="73" spans="1:27" x14ac:dyDescent="0.3">
      <c r="A73" s="42" t="s">
        <v>21</v>
      </c>
      <c r="B73" s="11"/>
      <c r="C73" s="11" t="s">
        <v>142</v>
      </c>
      <c r="D73" s="43"/>
      <c r="E73" s="43"/>
      <c r="F73" s="5">
        <v>229.95</v>
      </c>
      <c r="G73" s="6" t="s">
        <v>143</v>
      </c>
      <c r="H73" s="70" t="s">
        <v>95</v>
      </c>
      <c r="I73" s="76" t="s">
        <v>339</v>
      </c>
      <c r="J73" s="73"/>
      <c r="K73" s="47"/>
      <c r="L73" s="46"/>
      <c r="M73" s="46"/>
      <c r="N73" s="46"/>
      <c r="O73" s="46"/>
      <c r="P73" s="46"/>
      <c r="Q73" s="46"/>
      <c r="R73" s="46"/>
      <c r="S73" s="46"/>
      <c r="T73" s="46"/>
      <c r="U73" s="47"/>
      <c r="V73" s="46"/>
      <c r="W73" s="46"/>
      <c r="X73" s="47"/>
      <c r="Y73" s="47"/>
      <c r="Z73" s="46">
        <f t="shared" si="17"/>
        <v>0</v>
      </c>
      <c r="AA73" s="64">
        <f t="shared" si="3"/>
        <v>0</v>
      </c>
    </row>
    <row r="74" spans="1:27" x14ac:dyDescent="0.3">
      <c r="A74" s="41" t="s">
        <v>22</v>
      </c>
      <c r="B74" s="12" t="s">
        <v>250</v>
      </c>
      <c r="C74" s="11" t="s">
        <v>118</v>
      </c>
      <c r="D74" s="43"/>
      <c r="E74" s="43"/>
      <c r="F74" s="5">
        <v>209.95</v>
      </c>
      <c r="G74" s="6" t="s">
        <v>194</v>
      </c>
      <c r="H74" s="70" t="s">
        <v>95</v>
      </c>
      <c r="I74" s="76" t="s">
        <v>341</v>
      </c>
      <c r="J74" s="73"/>
      <c r="K74" s="47"/>
      <c r="L74" s="46"/>
      <c r="M74" s="47"/>
      <c r="N74" s="46"/>
      <c r="O74" s="47"/>
      <c r="P74" s="46"/>
      <c r="Q74" s="47"/>
      <c r="R74" s="46"/>
      <c r="S74" s="47"/>
      <c r="T74" s="46"/>
      <c r="U74" s="47"/>
      <c r="V74" s="46"/>
      <c r="W74" s="46"/>
      <c r="X74" s="46"/>
      <c r="Y74" s="47"/>
      <c r="Z74" s="46">
        <f>SUM(J74,L74,N74,P74,R74,T74,V74:X74)</f>
        <v>0</v>
      </c>
      <c r="AA74" s="64">
        <f t="shared" si="3"/>
        <v>0</v>
      </c>
    </row>
    <row r="75" spans="1:27" x14ac:dyDescent="0.3">
      <c r="A75" s="41" t="s">
        <v>23</v>
      </c>
      <c r="B75" s="12" t="s">
        <v>227</v>
      </c>
      <c r="C75" s="11" t="s">
        <v>118</v>
      </c>
      <c r="D75" s="43"/>
      <c r="E75" s="43"/>
      <c r="F75" s="5">
        <v>219.95</v>
      </c>
      <c r="G75" s="6" t="s">
        <v>160</v>
      </c>
      <c r="H75" s="70" t="s">
        <v>95</v>
      </c>
      <c r="I75" s="76" t="s">
        <v>339</v>
      </c>
      <c r="J75" s="73"/>
      <c r="K75" s="47"/>
      <c r="L75" s="46"/>
      <c r="M75" s="46"/>
      <c r="N75" s="46"/>
      <c r="O75" s="46"/>
      <c r="P75" s="46"/>
      <c r="Q75" s="46"/>
      <c r="R75" s="46"/>
      <c r="S75" s="46"/>
      <c r="T75" s="46"/>
      <c r="U75" s="47"/>
      <c r="V75" s="46"/>
      <c r="W75" s="47"/>
      <c r="X75" s="47"/>
      <c r="Y75" s="47"/>
      <c r="Z75" s="46">
        <f t="shared" si="11"/>
        <v>0</v>
      </c>
      <c r="AA75" s="64">
        <f t="shared" si="3"/>
        <v>0</v>
      </c>
    </row>
    <row r="76" spans="1:27" x14ac:dyDescent="0.3">
      <c r="A76" s="41" t="s">
        <v>24</v>
      </c>
      <c r="B76" s="12" t="s">
        <v>316</v>
      </c>
      <c r="C76" s="11" t="s">
        <v>118</v>
      </c>
      <c r="D76" s="43"/>
      <c r="E76" s="43"/>
      <c r="F76" s="5">
        <v>209.95</v>
      </c>
      <c r="G76" s="6" t="s">
        <v>185</v>
      </c>
      <c r="H76" s="70" t="s">
        <v>95</v>
      </c>
      <c r="I76" s="76" t="s">
        <v>338</v>
      </c>
      <c r="J76" s="73"/>
      <c r="K76" s="47"/>
      <c r="L76" s="46"/>
      <c r="M76" s="47"/>
      <c r="N76" s="46"/>
      <c r="O76" s="47"/>
      <c r="P76" s="46"/>
      <c r="Q76" s="47"/>
      <c r="R76" s="46"/>
      <c r="S76" s="47"/>
      <c r="T76" s="46"/>
      <c r="U76" s="47"/>
      <c r="V76" s="46"/>
      <c r="W76" s="46"/>
      <c r="X76" s="47"/>
      <c r="Y76" s="47"/>
      <c r="Z76" s="46">
        <f t="shared" si="11"/>
        <v>0</v>
      </c>
      <c r="AA76" s="64">
        <f t="shared" si="3"/>
        <v>0</v>
      </c>
    </row>
    <row r="77" spans="1:27" x14ac:dyDescent="0.3">
      <c r="A77" s="41" t="s">
        <v>25</v>
      </c>
      <c r="B77" s="12" t="s">
        <v>229</v>
      </c>
      <c r="C77" s="11" t="s">
        <v>161</v>
      </c>
      <c r="D77" s="43"/>
      <c r="E77" s="43"/>
      <c r="F77" s="5">
        <v>179.95</v>
      </c>
      <c r="G77" s="6" t="s">
        <v>163</v>
      </c>
      <c r="H77" s="70" t="s">
        <v>80</v>
      </c>
      <c r="I77" s="76" t="s">
        <v>339</v>
      </c>
      <c r="J77" s="73"/>
      <c r="K77" s="47"/>
      <c r="L77" s="46"/>
      <c r="M77" s="46"/>
      <c r="N77" s="46"/>
      <c r="O77" s="46"/>
      <c r="P77" s="46"/>
      <c r="Q77" s="46"/>
      <c r="R77" s="46"/>
      <c r="S77" s="46"/>
      <c r="T77" s="46"/>
      <c r="U77" s="47"/>
      <c r="V77" s="46"/>
      <c r="W77" s="46"/>
      <c r="X77" s="46"/>
      <c r="Y77" s="47"/>
      <c r="Z77" s="46">
        <f>SUM(J77,L77:T77,V77:X77)</f>
        <v>0</v>
      </c>
      <c r="AA77" s="64">
        <f t="shared" si="3"/>
        <v>0</v>
      </c>
    </row>
    <row r="78" spans="1:27" x14ac:dyDescent="0.3">
      <c r="A78" s="42" t="s">
        <v>25</v>
      </c>
      <c r="B78" s="11"/>
      <c r="C78" s="11" t="s">
        <v>118</v>
      </c>
      <c r="D78" s="43"/>
      <c r="E78" s="43"/>
      <c r="F78" s="5">
        <v>179.95</v>
      </c>
      <c r="G78" s="6" t="s">
        <v>163</v>
      </c>
      <c r="H78" s="70" t="s">
        <v>95</v>
      </c>
      <c r="I78" s="76" t="s">
        <v>339</v>
      </c>
      <c r="J78" s="73"/>
      <c r="K78" s="47"/>
      <c r="L78" s="46"/>
      <c r="M78" s="46"/>
      <c r="N78" s="46"/>
      <c r="O78" s="46"/>
      <c r="P78" s="46"/>
      <c r="Q78" s="46"/>
      <c r="R78" s="46"/>
      <c r="S78" s="46"/>
      <c r="T78" s="46"/>
      <c r="U78" s="47"/>
      <c r="V78" s="46"/>
      <c r="W78" s="46"/>
      <c r="X78" s="46"/>
      <c r="Y78" s="47"/>
      <c r="Z78" s="46">
        <f>SUM(J78,L78:T78,V78:X78)</f>
        <v>0</v>
      </c>
      <c r="AA78" s="64">
        <f t="shared" si="3"/>
        <v>0</v>
      </c>
    </row>
    <row r="79" spans="1:27" x14ac:dyDescent="0.3">
      <c r="A79" s="41" t="s">
        <v>26</v>
      </c>
      <c r="B79" s="12" t="s">
        <v>212</v>
      </c>
      <c r="C79" s="11" t="s">
        <v>118</v>
      </c>
      <c r="D79" s="43"/>
      <c r="E79" s="43"/>
      <c r="F79" s="5">
        <v>219.95</v>
      </c>
      <c r="G79" s="6" t="s">
        <v>138</v>
      </c>
      <c r="H79" s="70" t="s">
        <v>95</v>
      </c>
      <c r="I79" s="76" t="s">
        <v>340</v>
      </c>
      <c r="J79" s="73"/>
      <c r="K79" s="47"/>
      <c r="L79" s="46"/>
      <c r="M79" s="46"/>
      <c r="N79" s="46"/>
      <c r="O79" s="46"/>
      <c r="P79" s="46"/>
      <c r="Q79" s="46"/>
      <c r="R79" s="46"/>
      <c r="S79" s="46"/>
      <c r="T79" s="46"/>
      <c r="U79" s="47"/>
      <c r="V79" s="46"/>
      <c r="W79" s="46"/>
      <c r="X79" s="47"/>
      <c r="Y79" s="47"/>
      <c r="Z79" s="46">
        <f t="shared" si="11"/>
        <v>0</v>
      </c>
      <c r="AA79" s="64">
        <f t="shared" si="3"/>
        <v>0</v>
      </c>
    </row>
    <row r="80" spans="1:27" x14ac:dyDescent="0.3">
      <c r="A80" s="41" t="s">
        <v>27</v>
      </c>
      <c r="B80" s="12" t="s">
        <v>209</v>
      </c>
      <c r="C80" s="11" t="s">
        <v>136</v>
      </c>
      <c r="D80" s="43"/>
      <c r="E80" s="43"/>
      <c r="F80" s="5">
        <v>239.95</v>
      </c>
      <c r="G80" s="6" t="s">
        <v>137</v>
      </c>
      <c r="H80" s="70" t="s">
        <v>73</v>
      </c>
      <c r="I80" s="76" t="s">
        <v>340</v>
      </c>
      <c r="J80" s="73"/>
      <c r="K80" s="47"/>
      <c r="L80" s="46"/>
      <c r="M80" s="46"/>
      <c r="N80" s="46"/>
      <c r="O80" s="46"/>
      <c r="P80" s="46"/>
      <c r="Q80" s="46"/>
      <c r="R80" s="46"/>
      <c r="S80" s="46"/>
      <c r="T80" s="46"/>
      <c r="U80" s="47"/>
      <c r="V80" s="46"/>
      <c r="W80" s="46"/>
      <c r="X80" s="47"/>
      <c r="Y80" s="47"/>
      <c r="Z80" s="46">
        <f t="shared" ref="Z80:Z86" si="18">SUM(J80,L80:T80,V80:W80)</f>
        <v>0</v>
      </c>
      <c r="AA80" s="64">
        <f t="shared" si="3"/>
        <v>0</v>
      </c>
    </row>
    <row r="81" spans="1:27" x14ac:dyDescent="0.3">
      <c r="A81" s="42" t="s">
        <v>27</v>
      </c>
      <c r="B81" s="11"/>
      <c r="C81" s="11" t="s">
        <v>118</v>
      </c>
      <c r="D81" s="43"/>
      <c r="E81" s="43"/>
      <c r="F81" s="5">
        <v>239.95</v>
      </c>
      <c r="G81" s="6" t="s">
        <v>137</v>
      </c>
      <c r="H81" s="70" t="s">
        <v>95</v>
      </c>
      <c r="I81" s="76" t="s">
        <v>340</v>
      </c>
      <c r="J81" s="73"/>
      <c r="K81" s="47"/>
      <c r="L81" s="46"/>
      <c r="M81" s="46"/>
      <c r="N81" s="46"/>
      <c r="O81" s="46"/>
      <c r="P81" s="46"/>
      <c r="Q81" s="46"/>
      <c r="R81" s="46"/>
      <c r="S81" s="46"/>
      <c r="T81" s="46"/>
      <c r="U81" s="47"/>
      <c r="V81" s="46"/>
      <c r="W81" s="46"/>
      <c r="X81" s="47"/>
      <c r="Y81" s="47"/>
      <c r="Z81" s="46">
        <f t="shared" si="18"/>
        <v>0</v>
      </c>
      <c r="AA81" s="64">
        <f t="shared" si="3"/>
        <v>0</v>
      </c>
    </row>
    <row r="82" spans="1:27" x14ac:dyDescent="0.3">
      <c r="A82" s="41" t="s">
        <v>272</v>
      </c>
      <c r="B82" s="12" t="s">
        <v>210</v>
      </c>
      <c r="C82" s="11" t="s">
        <v>161</v>
      </c>
      <c r="D82" s="43"/>
      <c r="E82" s="43"/>
      <c r="F82" s="5">
        <v>239.95</v>
      </c>
      <c r="G82" s="6" t="s">
        <v>313</v>
      </c>
      <c r="H82" s="70" t="s">
        <v>80</v>
      </c>
      <c r="I82" s="76" t="s">
        <v>340</v>
      </c>
      <c r="J82" s="73"/>
      <c r="K82" s="47"/>
      <c r="L82" s="46"/>
      <c r="M82" s="46"/>
      <c r="N82" s="46"/>
      <c r="O82" s="46"/>
      <c r="P82" s="46"/>
      <c r="Q82" s="46"/>
      <c r="R82" s="46"/>
      <c r="S82" s="46"/>
      <c r="T82" s="46"/>
      <c r="U82" s="47"/>
      <c r="V82" s="46"/>
      <c r="W82" s="46"/>
      <c r="X82" s="47"/>
      <c r="Y82" s="47"/>
      <c r="Z82" s="46">
        <f t="shared" si="18"/>
        <v>0</v>
      </c>
      <c r="AA82" s="64">
        <f t="shared" si="3"/>
        <v>0</v>
      </c>
    </row>
    <row r="83" spans="1:27" x14ac:dyDescent="0.3">
      <c r="A83" s="42" t="s">
        <v>272</v>
      </c>
      <c r="B83" s="11"/>
      <c r="C83" s="11" t="s">
        <v>118</v>
      </c>
      <c r="D83" s="43"/>
      <c r="E83" s="43"/>
      <c r="F83" s="5">
        <v>239.95</v>
      </c>
      <c r="G83" s="6" t="s">
        <v>313</v>
      </c>
      <c r="H83" s="70" t="s">
        <v>95</v>
      </c>
      <c r="I83" s="76" t="s">
        <v>340</v>
      </c>
      <c r="J83" s="73"/>
      <c r="K83" s="47"/>
      <c r="L83" s="46"/>
      <c r="M83" s="46"/>
      <c r="N83" s="46"/>
      <c r="O83" s="46"/>
      <c r="P83" s="46"/>
      <c r="Q83" s="46"/>
      <c r="R83" s="46"/>
      <c r="S83" s="46"/>
      <c r="T83" s="46"/>
      <c r="U83" s="47"/>
      <c r="V83" s="46"/>
      <c r="W83" s="46"/>
      <c r="X83" s="47"/>
      <c r="Y83" s="47"/>
      <c r="Z83" s="46">
        <f t="shared" si="18"/>
        <v>0</v>
      </c>
      <c r="AA83" s="64">
        <f t="shared" ref="AA83:AA109" si="19">Z83*E83</f>
        <v>0</v>
      </c>
    </row>
    <row r="84" spans="1:27" ht="14.4" customHeight="1" x14ac:dyDescent="0.3">
      <c r="A84" s="41" t="s">
        <v>273</v>
      </c>
      <c r="B84" s="12" t="s">
        <v>211</v>
      </c>
      <c r="C84" s="11" t="s">
        <v>118</v>
      </c>
      <c r="D84" s="43"/>
      <c r="E84" s="43"/>
      <c r="F84" s="5">
        <v>219.95</v>
      </c>
      <c r="G84" s="6" t="s">
        <v>314</v>
      </c>
      <c r="H84" s="70" t="s">
        <v>95</v>
      </c>
      <c r="I84" s="76" t="s">
        <v>340</v>
      </c>
      <c r="J84" s="73"/>
      <c r="K84" s="47"/>
      <c r="L84" s="46"/>
      <c r="M84" s="46"/>
      <c r="N84" s="46"/>
      <c r="O84" s="46"/>
      <c r="P84" s="46"/>
      <c r="Q84" s="46"/>
      <c r="R84" s="46"/>
      <c r="S84" s="46"/>
      <c r="T84" s="46"/>
      <c r="U84" s="47"/>
      <c r="V84" s="46"/>
      <c r="W84" s="46"/>
      <c r="X84" s="47"/>
      <c r="Y84" s="47"/>
      <c r="Z84" s="46">
        <f t="shared" si="18"/>
        <v>0</v>
      </c>
      <c r="AA84" s="64">
        <f t="shared" si="19"/>
        <v>0</v>
      </c>
    </row>
    <row r="85" spans="1:27" x14ac:dyDescent="0.3">
      <c r="A85" s="41" t="s">
        <v>28</v>
      </c>
      <c r="B85" s="12" t="s">
        <v>213</v>
      </c>
      <c r="C85" s="11" t="s">
        <v>136</v>
      </c>
      <c r="D85" s="43"/>
      <c r="E85" s="43"/>
      <c r="F85" s="5">
        <v>219.95</v>
      </c>
      <c r="G85" s="6" t="s">
        <v>139</v>
      </c>
      <c r="H85" s="70" t="s">
        <v>73</v>
      </c>
      <c r="I85" s="76" t="s">
        <v>340</v>
      </c>
      <c r="J85" s="73"/>
      <c r="K85" s="47"/>
      <c r="L85" s="46"/>
      <c r="M85" s="46"/>
      <c r="N85" s="46"/>
      <c r="O85" s="46"/>
      <c r="P85" s="46"/>
      <c r="Q85" s="46"/>
      <c r="R85" s="46"/>
      <c r="S85" s="46"/>
      <c r="T85" s="46"/>
      <c r="U85" s="47"/>
      <c r="V85" s="46"/>
      <c r="W85" s="46"/>
      <c r="X85" s="47"/>
      <c r="Y85" s="47"/>
      <c r="Z85" s="46">
        <f t="shared" si="18"/>
        <v>0</v>
      </c>
      <c r="AA85" s="64">
        <f t="shared" si="19"/>
        <v>0</v>
      </c>
    </row>
    <row r="86" spans="1:27" x14ac:dyDescent="0.3">
      <c r="A86" s="42" t="s">
        <v>28</v>
      </c>
      <c r="B86" s="11"/>
      <c r="C86" s="11" t="s">
        <v>118</v>
      </c>
      <c r="D86" s="43"/>
      <c r="E86" s="43"/>
      <c r="F86" s="5">
        <v>219.95</v>
      </c>
      <c r="G86" s="6" t="s">
        <v>139</v>
      </c>
      <c r="H86" s="70" t="s">
        <v>95</v>
      </c>
      <c r="I86" s="76" t="s">
        <v>340</v>
      </c>
      <c r="J86" s="73"/>
      <c r="K86" s="47"/>
      <c r="L86" s="46"/>
      <c r="M86" s="46"/>
      <c r="N86" s="46"/>
      <c r="O86" s="46"/>
      <c r="P86" s="46"/>
      <c r="Q86" s="46"/>
      <c r="R86" s="46"/>
      <c r="S86" s="46"/>
      <c r="T86" s="46"/>
      <c r="U86" s="47"/>
      <c r="V86" s="46"/>
      <c r="W86" s="46"/>
      <c r="X86" s="47"/>
      <c r="Y86" s="47"/>
      <c r="Z86" s="46">
        <f t="shared" si="18"/>
        <v>0</v>
      </c>
      <c r="AA86" s="64">
        <f t="shared" si="19"/>
        <v>0</v>
      </c>
    </row>
    <row r="87" spans="1:27" x14ac:dyDescent="0.3">
      <c r="A87" s="41" t="s">
        <v>29</v>
      </c>
      <c r="B87" s="12" t="s">
        <v>237</v>
      </c>
      <c r="C87" s="11" t="s">
        <v>179</v>
      </c>
      <c r="D87" s="43"/>
      <c r="E87" s="43"/>
      <c r="F87" s="5">
        <v>219.95</v>
      </c>
      <c r="G87" s="6" t="s">
        <v>182</v>
      </c>
      <c r="H87" s="70" t="s">
        <v>168</v>
      </c>
      <c r="I87" s="76" t="s">
        <v>338</v>
      </c>
      <c r="J87" s="73"/>
      <c r="K87" s="47"/>
      <c r="L87" s="46"/>
      <c r="M87" s="47"/>
      <c r="N87" s="46"/>
      <c r="O87" s="47"/>
      <c r="P87" s="46"/>
      <c r="Q87" s="47"/>
      <c r="R87" s="46"/>
      <c r="S87" s="47"/>
      <c r="T87" s="46"/>
      <c r="U87" s="47"/>
      <c r="V87" s="46"/>
      <c r="W87" s="46"/>
      <c r="X87" s="47"/>
      <c r="Y87" s="47"/>
      <c r="Z87" s="46">
        <f t="shared" ref="Z87:Z89" si="20">SUM(J87,L87,N87,P87,R87,T87,V87,W87)</f>
        <v>0</v>
      </c>
      <c r="AA87" s="64">
        <f t="shared" si="19"/>
        <v>0</v>
      </c>
    </row>
    <row r="88" spans="1:27" x14ac:dyDescent="0.3">
      <c r="A88" s="42" t="s">
        <v>29</v>
      </c>
      <c r="B88" s="11"/>
      <c r="C88" s="11" t="s">
        <v>180</v>
      </c>
      <c r="D88" s="43"/>
      <c r="E88" s="43"/>
      <c r="F88" s="5">
        <v>219.95</v>
      </c>
      <c r="G88" s="6" t="s">
        <v>182</v>
      </c>
      <c r="H88" s="70" t="s">
        <v>95</v>
      </c>
      <c r="I88" s="76" t="s">
        <v>338</v>
      </c>
      <c r="J88" s="73"/>
      <c r="K88" s="47"/>
      <c r="L88" s="46"/>
      <c r="M88" s="47"/>
      <c r="N88" s="46"/>
      <c r="O88" s="47"/>
      <c r="P88" s="46"/>
      <c r="Q88" s="47"/>
      <c r="R88" s="46"/>
      <c r="S88" s="47"/>
      <c r="T88" s="46"/>
      <c r="U88" s="47"/>
      <c r="V88" s="46"/>
      <c r="W88" s="46"/>
      <c r="X88" s="47"/>
      <c r="Y88" s="47"/>
      <c r="Z88" s="46">
        <f t="shared" si="20"/>
        <v>0</v>
      </c>
      <c r="AA88" s="64">
        <f t="shared" si="19"/>
        <v>0</v>
      </c>
    </row>
    <row r="89" spans="1:27" x14ac:dyDescent="0.3">
      <c r="A89" s="42" t="s">
        <v>29</v>
      </c>
      <c r="B89" s="11"/>
      <c r="C89" s="11" t="s">
        <v>181</v>
      </c>
      <c r="D89" s="43"/>
      <c r="E89" s="43"/>
      <c r="F89" s="5">
        <v>219.95</v>
      </c>
      <c r="G89" s="6" t="s">
        <v>182</v>
      </c>
      <c r="H89" s="70" t="s">
        <v>183</v>
      </c>
      <c r="I89" s="76" t="s">
        <v>338</v>
      </c>
      <c r="J89" s="73"/>
      <c r="K89" s="47"/>
      <c r="L89" s="46"/>
      <c r="M89" s="47"/>
      <c r="N89" s="46"/>
      <c r="O89" s="47"/>
      <c r="P89" s="46"/>
      <c r="Q89" s="47"/>
      <c r="R89" s="46"/>
      <c r="S89" s="47"/>
      <c r="T89" s="46"/>
      <c r="U89" s="47"/>
      <c r="V89" s="46"/>
      <c r="W89" s="46"/>
      <c r="X89" s="47"/>
      <c r="Y89" s="47"/>
      <c r="Z89" s="46">
        <f t="shared" si="20"/>
        <v>0</v>
      </c>
      <c r="AA89" s="64">
        <f t="shared" si="19"/>
        <v>0</v>
      </c>
    </row>
    <row r="90" spans="1:27" x14ac:dyDescent="0.3">
      <c r="A90" s="41" t="s">
        <v>30</v>
      </c>
      <c r="B90" s="12" t="s">
        <v>222</v>
      </c>
      <c r="C90" s="11" t="s">
        <v>118</v>
      </c>
      <c r="D90" s="43"/>
      <c r="E90" s="43"/>
      <c r="F90" s="5">
        <v>219.95</v>
      </c>
      <c r="G90" s="6" t="s">
        <v>155</v>
      </c>
      <c r="H90" s="70" t="s">
        <v>95</v>
      </c>
      <c r="I90" s="76" t="s">
        <v>339</v>
      </c>
      <c r="J90" s="73"/>
      <c r="K90" s="47"/>
      <c r="L90" s="46"/>
      <c r="M90" s="46"/>
      <c r="N90" s="46"/>
      <c r="O90" s="46"/>
      <c r="P90" s="46"/>
      <c r="Q90" s="46"/>
      <c r="R90" s="46"/>
      <c r="S90" s="46"/>
      <c r="T90" s="46"/>
      <c r="U90" s="47"/>
      <c r="V90" s="46"/>
      <c r="W90" s="46"/>
      <c r="X90" s="47"/>
      <c r="Y90" s="47"/>
      <c r="Z90" s="46">
        <f t="shared" ref="Z90:Z92" si="21">SUM(J90,L90:T90,V90:W90)</f>
        <v>0</v>
      </c>
      <c r="AA90" s="64">
        <f t="shared" si="19"/>
        <v>0</v>
      </c>
    </row>
    <row r="91" spans="1:27" x14ac:dyDescent="0.3">
      <c r="A91" s="41" t="s">
        <v>31</v>
      </c>
      <c r="B91" s="12" t="s">
        <v>223</v>
      </c>
      <c r="C91" s="11" t="s">
        <v>118</v>
      </c>
      <c r="D91" s="43"/>
      <c r="E91" s="43"/>
      <c r="F91" s="5">
        <v>219.95</v>
      </c>
      <c r="G91" s="6" t="s">
        <v>156</v>
      </c>
      <c r="H91" s="70" t="s">
        <v>95</v>
      </c>
      <c r="I91" s="76" t="s">
        <v>339</v>
      </c>
      <c r="J91" s="73"/>
      <c r="K91" s="47"/>
      <c r="L91" s="46"/>
      <c r="M91" s="46"/>
      <c r="N91" s="46"/>
      <c r="O91" s="46"/>
      <c r="P91" s="46"/>
      <c r="Q91" s="46"/>
      <c r="R91" s="46"/>
      <c r="S91" s="46"/>
      <c r="T91" s="46"/>
      <c r="U91" s="47"/>
      <c r="V91" s="46"/>
      <c r="W91" s="46"/>
      <c r="X91" s="47"/>
      <c r="Y91" s="47"/>
      <c r="Z91" s="46">
        <f t="shared" si="21"/>
        <v>0</v>
      </c>
      <c r="AA91" s="64">
        <f t="shared" si="19"/>
        <v>0</v>
      </c>
    </row>
    <row r="92" spans="1:27" x14ac:dyDescent="0.3">
      <c r="A92" s="41" t="s">
        <v>32</v>
      </c>
      <c r="B92" s="12" t="s">
        <v>224</v>
      </c>
      <c r="C92" s="11" t="s">
        <v>118</v>
      </c>
      <c r="D92" s="43"/>
      <c r="E92" s="43"/>
      <c r="F92" s="5">
        <v>219.95</v>
      </c>
      <c r="G92" s="6" t="s">
        <v>157</v>
      </c>
      <c r="H92" s="70" t="s">
        <v>95</v>
      </c>
      <c r="I92" s="76" t="s">
        <v>339</v>
      </c>
      <c r="J92" s="73"/>
      <c r="K92" s="47"/>
      <c r="L92" s="46"/>
      <c r="M92" s="46"/>
      <c r="N92" s="46"/>
      <c r="O92" s="46"/>
      <c r="P92" s="46"/>
      <c r="Q92" s="46"/>
      <c r="R92" s="46"/>
      <c r="S92" s="46"/>
      <c r="T92" s="46"/>
      <c r="U92" s="47"/>
      <c r="V92" s="46"/>
      <c r="W92" s="46"/>
      <c r="X92" s="47"/>
      <c r="Y92" s="47"/>
      <c r="Z92" s="46">
        <f t="shared" si="21"/>
        <v>0</v>
      </c>
      <c r="AA92" s="64">
        <f t="shared" si="19"/>
        <v>0</v>
      </c>
    </row>
    <row r="93" spans="1:27" x14ac:dyDescent="0.3">
      <c r="A93" s="41" t="s">
        <v>274</v>
      </c>
      <c r="B93" s="12" t="s">
        <v>293</v>
      </c>
      <c r="C93" s="11" t="s">
        <v>72</v>
      </c>
      <c r="D93" s="43"/>
      <c r="E93" s="43"/>
      <c r="F93" s="5">
        <v>199.95</v>
      </c>
      <c r="G93" s="6" t="s">
        <v>81</v>
      </c>
      <c r="H93" s="70" t="s">
        <v>73</v>
      </c>
      <c r="I93" s="76" t="s">
        <v>339</v>
      </c>
      <c r="J93" s="73"/>
      <c r="K93" s="47"/>
      <c r="L93" s="46"/>
      <c r="M93" s="46"/>
      <c r="N93" s="46"/>
      <c r="O93" s="46"/>
      <c r="P93" s="46"/>
      <c r="Q93" s="46"/>
      <c r="R93" s="46"/>
      <c r="S93" s="46"/>
      <c r="T93" s="46"/>
      <c r="U93" s="47"/>
      <c r="V93" s="46"/>
      <c r="W93" s="47"/>
      <c r="X93" s="47"/>
      <c r="Y93" s="47"/>
      <c r="Z93" s="46">
        <f>SUM(J93,L93:U93,V93)</f>
        <v>0</v>
      </c>
      <c r="AA93" s="64">
        <f t="shared" si="19"/>
        <v>0</v>
      </c>
    </row>
    <row r="94" spans="1:27" x14ac:dyDescent="0.3">
      <c r="A94" s="42" t="s">
        <v>274</v>
      </c>
      <c r="B94" s="11"/>
      <c r="C94" s="11" t="s">
        <v>292</v>
      </c>
      <c r="D94" s="43"/>
      <c r="E94" s="43"/>
      <c r="F94" s="5">
        <v>199.95</v>
      </c>
      <c r="G94" s="6" t="s">
        <v>81</v>
      </c>
      <c r="H94" s="70" t="s">
        <v>291</v>
      </c>
      <c r="I94" s="76" t="s">
        <v>339</v>
      </c>
      <c r="J94" s="73"/>
      <c r="K94" s="47"/>
      <c r="L94" s="46"/>
      <c r="M94" s="46"/>
      <c r="N94" s="46"/>
      <c r="O94" s="46"/>
      <c r="P94" s="46"/>
      <c r="Q94" s="46"/>
      <c r="R94" s="46"/>
      <c r="S94" s="46"/>
      <c r="T94" s="46"/>
      <c r="U94" s="47"/>
      <c r="V94" s="46"/>
      <c r="W94" s="47"/>
      <c r="X94" s="47"/>
      <c r="Y94" s="47"/>
      <c r="Z94" s="46">
        <f t="shared" ref="Z94:Z95" si="22">SUM(J94,L94:U94,V94)</f>
        <v>0</v>
      </c>
      <c r="AA94" s="64">
        <f t="shared" si="19"/>
        <v>0</v>
      </c>
    </row>
    <row r="95" spans="1:27" x14ac:dyDescent="0.3">
      <c r="A95" s="42" t="s">
        <v>274</v>
      </c>
      <c r="B95" s="11"/>
      <c r="C95" s="11" t="s">
        <v>77</v>
      </c>
      <c r="D95" s="43"/>
      <c r="E95" s="43"/>
      <c r="F95" s="5">
        <v>199.95</v>
      </c>
      <c r="G95" s="6" t="s">
        <v>81</v>
      </c>
      <c r="H95" s="70" t="s">
        <v>80</v>
      </c>
      <c r="I95" s="76" t="s">
        <v>339</v>
      </c>
      <c r="J95" s="73"/>
      <c r="K95" s="47"/>
      <c r="L95" s="46"/>
      <c r="M95" s="46"/>
      <c r="N95" s="46"/>
      <c r="O95" s="46"/>
      <c r="P95" s="46"/>
      <c r="Q95" s="46"/>
      <c r="R95" s="46"/>
      <c r="S95" s="46"/>
      <c r="T95" s="46"/>
      <c r="U95" s="47"/>
      <c r="V95" s="46"/>
      <c r="W95" s="47"/>
      <c r="X95" s="47"/>
      <c r="Y95" s="47"/>
      <c r="Z95" s="46">
        <f t="shared" si="22"/>
        <v>0</v>
      </c>
      <c r="AA95" s="64">
        <f t="shared" si="19"/>
        <v>0</v>
      </c>
    </row>
    <row r="96" spans="1:27" x14ac:dyDescent="0.3">
      <c r="A96" s="41" t="s">
        <v>33</v>
      </c>
      <c r="B96" s="12" t="s">
        <v>228</v>
      </c>
      <c r="C96" s="11" t="s">
        <v>161</v>
      </c>
      <c r="D96" s="43"/>
      <c r="E96" s="43"/>
      <c r="F96" s="5">
        <v>209.95</v>
      </c>
      <c r="G96" s="6" t="s">
        <v>162</v>
      </c>
      <c r="H96" s="70" t="s">
        <v>80</v>
      </c>
      <c r="I96" s="76" t="s">
        <v>339</v>
      </c>
      <c r="J96" s="73"/>
      <c r="K96" s="47"/>
      <c r="L96" s="46"/>
      <c r="M96" s="46"/>
      <c r="N96" s="46"/>
      <c r="O96" s="46"/>
      <c r="P96" s="46"/>
      <c r="Q96" s="46"/>
      <c r="R96" s="46"/>
      <c r="S96" s="46"/>
      <c r="T96" s="46"/>
      <c r="U96" s="47"/>
      <c r="V96" s="46"/>
      <c r="W96" s="46"/>
      <c r="X96" s="47"/>
      <c r="Y96" s="47"/>
      <c r="Z96" s="46">
        <f t="shared" ref="Z96:Z97" si="23">SUM(J96,L96:T96,V96:W96)</f>
        <v>0</v>
      </c>
      <c r="AA96" s="64">
        <f t="shared" si="19"/>
        <v>0</v>
      </c>
    </row>
    <row r="97" spans="1:27" x14ac:dyDescent="0.3">
      <c r="A97" s="42" t="s">
        <v>33</v>
      </c>
      <c r="B97" s="11"/>
      <c r="C97" s="11" t="s">
        <v>118</v>
      </c>
      <c r="D97" s="43"/>
      <c r="E97" s="43"/>
      <c r="F97" s="5">
        <v>209.95</v>
      </c>
      <c r="G97" s="6" t="s">
        <v>162</v>
      </c>
      <c r="H97" s="70" t="s">
        <v>95</v>
      </c>
      <c r="I97" s="76" t="s">
        <v>339</v>
      </c>
      <c r="J97" s="73"/>
      <c r="K97" s="47"/>
      <c r="L97" s="46"/>
      <c r="M97" s="46"/>
      <c r="N97" s="46"/>
      <c r="O97" s="46"/>
      <c r="P97" s="46"/>
      <c r="Q97" s="46"/>
      <c r="R97" s="46"/>
      <c r="S97" s="46"/>
      <c r="T97" s="46"/>
      <c r="U97" s="47"/>
      <c r="V97" s="46"/>
      <c r="W97" s="46"/>
      <c r="X97" s="47"/>
      <c r="Y97" s="47"/>
      <c r="Z97" s="46">
        <f t="shared" si="23"/>
        <v>0</v>
      </c>
      <c r="AA97" s="64">
        <f t="shared" si="19"/>
        <v>0</v>
      </c>
    </row>
    <row r="98" spans="1:27" x14ac:dyDescent="0.3">
      <c r="A98" s="41" t="s">
        <v>34</v>
      </c>
      <c r="B98" s="12" t="s">
        <v>307</v>
      </c>
      <c r="C98" s="11" t="s">
        <v>105</v>
      </c>
      <c r="D98" s="43"/>
      <c r="E98" s="43"/>
      <c r="F98" s="5">
        <v>179.95</v>
      </c>
      <c r="G98" s="6" t="s">
        <v>107</v>
      </c>
      <c r="H98" s="70" t="s">
        <v>75</v>
      </c>
      <c r="I98" s="76" t="s">
        <v>340</v>
      </c>
      <c r="J98" s="73"/>
      <c r="K98" s="47"/>
      <c r="L98" s="46"/>
      <c r="M98" s="46"/>
      <c r="N98" s="46"/>
      <c r="O98" s="46"/>
      <c r="P98" s="46"/>
      <c r="Q98" s="46"/>
      <c r="R98" s="46"/>
      <c r="S98" s="46"/>
      <c r="T98" s="46"/>
      <c r="U98" s="47"/>
      <c r="V98" s="46"/>
      <c r="W98" s="46"/>
      <c r="X98" s="46"/>
      <c r="Y98" s="47"/>
      <c r="Z98" s="46">
        <f t="shared" ref="Z98:Z101" si="24">SUM(J98,L98:T98,V98:X98)</f>
        <v>0</v>
      </c>
      <c r="AA98" s="64">
        <f t="shared" si="19"/>
        <v>0</v>
      </c>
    </row>
    <row r="99" spans="1:27" x14ac:dyDescent="0.3">
      <c r="A99" s="42" t="s">
        <v>34</v>
      </c>
      <c r="B99" s="11"/>
      <c r="C99" s="11" t="s">
        <v>106</v>
      </c>
      <c r="D99" s="43"/>
      <c r="E99" s="43"/>
      <c r="F99" s="5">
        <v>179.95</v>
      </c>
      <c r="G99" s="6" t="s">
        <v>107</v>
      </c>
      <c r="H99" s="70" t="s">
        <v>108</v>
      </c>
      <c r="I99" s="76" t="s">
        <v>340</v>
      </c>
      <c r="J99" s="73"/>
      <c r="K99" s="47"/>
      <c r="L99" s="46"/>
      <c r="M99" s="46"/>
      <c r="N99" s="46"/>
      <c r="O99" s="46"/>
      <c r="P99" s="46"/>
      <c r="Q99" s="46"/>
      <c r="R99" s="46"/>
      <c r="S99" s="46"/>
      <c r="T99" s="46"/>
      <c r="U99" s="47"/>
      <c r="V99" s="46"/>
      <c r="W99" s="46"/>
      <c r="X99" s="46"/>
      <c r="Y99" s="47"/>
      <c r="Z99" s="46">
        <f t="shared" si="24"/>
        <v>0</v>
      </c>
      <c r="AA99" s="64">
        <f t="shared" si="19"/>
        <v>0</v>
      </c>
    </row>
    <row r="100" spans="1:27" x14ac:dyDescent="0.3">
      <c r="A100" s="41" t="s">
        <v>35</v>
      </c>
      <c r="B100" s="12" t="s">
        <v>203</v>
      </c>
      <c r="C100" s="11" t="s">
        <v>105</v>
      </c>
      <c r="D100" s="43"/>
      <c r="E100" s="43"/>
      <c r="F100" s="61">
        <v>179.95</v>
      </c>
      <c r="G100" s="9" t="s">
        <v>109</v>
      </c>
      <c r="H100" s="70" t="s">
        <v>75</v>
      </c>
      <c r="I100" s="76" t="s">
        <v>340</v>
      </c>
      <c r="J100" s="73"/>
      <c r="K100" s="47"/>
      <c r="L100" s="46"/>
      <c r="M100" s="46"/>
      <c r="N100" s="46"/>
      <c r="O100" s="46"/>
      <c r="P100" s="46"/>
      <c r="Q100" s="46"/>
      <c r="R100" s="46"/>
      <c r="S100" s="46"/>
      <c r="T100" s="46"/>
      <c r="U100" s="47"/>
      <c r="V100" s="46"/>
      <c r="W100" s="46"/>
      <c r="X100" s="46"/>
      <c r="Y100" s="47"/>
      <c r="Z100" s="46">
        <f t="shared" si="24"/>
        <v>0</v>
      </c>
      <c r="AA100" s="64">
        <f t="shared" si="19"/>
        <v>0</v>
      </c>
    </row>
    <row r="101" spans="1:27" x14ac:dyDescent="0.3">
      <c r="A101" s="42" t="s">
        <v>35</v>
      </c>
      <c r="B101" s="11"/>
      <c r="C101" s="11" t="s">
        <v>106</v>
      </c>
      <c r="D101" s="43"/>
      <c r="E101" s="43"/>
      <c r="F101" s="5">
        <v>179.95</v>
      </c>
      <c r="G101" s="9" t="s">
        <v>109</v>
      </c>
      <c r="H101" s="70" t="s">
        <v>108</v>
      </c>
      <c r="I101" s="76" t="s">
        <v>340</v>
      </c>
      <c r="J101" s="73"/>
      <c r="K101" s="47"/>
      <c r="L101" s="46"/>
      <c r="M101" s="46"/>
      <c r="N101" s="46"/>
      <c r="O101" s="46"/>
      <c r="P101" s="46"/>
      <c r="Q101" s="46"/>
      <c r="R101" s="46"/>
      <c r="S101" s="46"/>
      <c r="T101" s="46"/>
      <c r="U101" s="47"/>
      <c r="V101" s="46"/>
      <c r="W101" s="46"/>
      <c r="X101" s="46"/>
      <c r="Y101" s="47"/>
      <c r="Z101" s="46">
        <f t="shared" si="24"/>
        <v>0</v>
      </c>
      <c r="AA101" s="64">
        <f t="shared" si="19"/>
        <v>0</v>
      </c>
    </row>
    <row r="102" spans="1:27" x14ac:dyDescent="0.3">
      <c r="A102" s="41" t="s">
        <v>275</v>
      </c>
      <c r="B102" s="12" t="s">
        <v>290</v>
      </c>
      <c r="C102" s="11" t="s">
        <v>287</v>
      </c>
      <c r="D102" s="44"/>
      <c r="E102" s="45"/>
      <c r="F102" s="61">
        <v>219.95</v>
      </c>
      <c r="G102" s="9" t="s">
        <v>289</v>
      </c>
      <c r="H102" s="70" t="s">
        <v>100</v>
      </c>
      <c r="I102" s="76" t="s">
        <v>339</v>
      </c>
      <c r="J102" s="73"/>
      <c r="K102" s="47"/>
      <c r="L102" s="46"/>
      <c r="M102" s="46"/>
      <c r="N102" s="46"/>
      <c r="O102" s="46"/>
      <c r="P102" s="46"/>
      <c r="Q102" s="46"/>
      <c r="R102" s="46"/>
      <c r="S102" s="46"/>
      <c r="T102" s="46"/>
      <c r="U102" s="47"/>
      <c r="V102" s="46"/>
      <c r="W102" s="47"/>
      <c r="X102" s="47"/>
      <c r="Y102" s="47"/>
      <c r="Z102" s="46">
        <f t="shared" ref="Z102:Z106" si="25">SUM(J102,L102:U102,V102)</f>
        <v>0</v>
      </c>
      <c r="AA102" s="64">
        <f t="shared" si="19"/>
        <v>0</v>
      </c>
    </row>
    <row r="103" spans="1:27" x14ac:dyDescent="0.3">
      <c r="A103" s="42" t="s">
        <v>275</v>
      </c>
      <c r="B103" s="11"/>
      <c r="C103" s="11" t="s">
        <v>288</v>
      </c>
      <c r="D103" s="44"/>
      <c r="E103" s="45"/>
      <c r="F103" s="61">
        <v>219.95</v>
      </c>
      <c r="G103" s="9" t="s">
        <v>289</v>
      </c>
      <c r="H103" s="70" t="s">
        <v>95</v>
      </c>
      <c r="I103" s="76" t="s">
        <v>339</v>
      </c>
      <c r="J103" s="73"/>
      <c r="K103" s="47"/>
      <c r="L103" s="46"/>
      <c r="M103" s="46"/>
      <c r="N103" s="46"/>
      <c r="O103" s="46"/>
      <c r="P103" s="46"/>
      <c r="Q103" s="46"/>
      <c r="R103" s="46"/>
      <c r="S103" s="46"/>
      <c r="T103" s="46"/>
      <c r="U103" s="47"/>
      <c r="V103" s="46"/>
      <c r="W103" s="47"/>
      <c r="X103" s="47"/>
      <c r="Y103" s="47"/>
      <c r="Z103" s="46">
        <f t="shared" si="25"/>
        <v>0</v>
      </c>
      <c r="AA103" s="64">
        <f t="shared" si="19"/>
        <v>0</v>
      </c>
    </row>
    <row r="104" spans="1:27" x14ac:dyDescent="0.3">
      <c r="A104" s="41" t="s">
        <v>36</v>
      </c>
      <c r="B104" s="12" t="s">
        <v>198</v>
      </c>
      <c r="C104" s="11" t="s">
        <v>72</v>
      </c>
      <c r="D104" s="44"/>
      <c r="E104" s="45"/>
      <c r="F104" s="61">
        <v>199.95</v>
      </c>
      <c r="G104" s="9" t="s">
        <v>78</v>
      </c>
      <c r="H104" s="71" t="s">
        <v>73</v>
      </c>
      <c r="I104" s="76" t="s">
        <v>339</v>
      </c>
      <c r="J104" s="73"/>
      <c r="K104" s="47"/>
      <c r="L104" s="46"/>
      <c r="M104" s="46"/>
      <c r="N104" s="46"/>
      <c r="O104" s="46"/>
      <c r="P104" s="46"/>
      <c r="Q104" s="46"/>
      <c r="R104" s="46"/>
      <c r="S104" s="46"/>
      <c r="T104" s="46"/>
      <c r="U104" s="47"/>
      <c r="V104" s="46"/>
      <c r="W104" s="47"/>
      <c r="X104" s="47"/>
      <c r="Y104" s="47"/>
      <c r="Z104" s="46">
        <f t="shared" si="25"/>
        <v>0</v>
      </c>
      <c r="AA104" s="64">
        <f t="shared" si="19"/>
        <v>0</v>
      </c>
    </row>
    <row r="105" spans="1:27" x14ac:dyDescent="0.3">
      <c r="A105" s="42" t="s">
        <v>36</v>
      </c>
      <c r="B105" s="11"/>
      <c r="C105" s="11" t="s">
        <v>76</v>
      </c>
      <c r="D105" s="44"/>
      <c r="E105" s="45"/>
      <c r="F105" s="61">
        <v>199.95</v>
      </c>
      <c r="G105" s="9" t="s">
        <v>78</v>
      </c>
      <c r="H105" s="71" t="s">
        <v>79</v>
      </c>
      <c r="I105" s="76" t="s">
        <v>339</v>
      </c>
      <c r="J105" s="73"/>
      <c r="K105" s="47"/>
      <c r="L105" s="46"/>
      <c r="M105" s="46"/>
      <c r="N105" s="46"/>
      <c r="O105" s="46"/>
      <c r="P105" s="46"/>
      <c r="Q105" s="46"/>
      <c r="R105" s="46"/>
      <c r="S105" s="46"/>
      <c r="T105" s="46"/>
      <c r="U105" s="47"/>
      <c r="V105" s="46"/>
      <c r="W105" s="47"/>
      <c r="X105" s="47"/>
      <c r="Y105" s="47"/>
      <c r="Z105" s="46">
        <f t="shared" si="25"/>
        <v>0</v>
      </c>
      <c r="AA105" s="64">
        <f t="shared" si="19"/>
        <v>0</v>
      </c>
    </row>
    <row r="106" spans="1:27" x14ac:dyDescent="0.3">
      <c r="A106" s="42" t="s">
        <v>36</v>
      </c>
      <c r="B106" s="11"/>
      <c r="C106" s="11" t="s">
        <v>77</v>
      </c>
      <c r="D106" s="44"/>
      <c r="E106" s="45"/>
      <c r="F106" s="61">
        <v>199.95</v>
      </c>
      <c r="G106" s="9" t="s">
        <v>78</v>
      </c>
      <c r="H106" s="71" t="s">
        <v>80</v>
      </c>
      <c r="I106" s="76" t="s">
        <v>339</v>
      </c>
      <c r="J106" s="73"/>
      <c r="K106" s="47"/>
      <c r="L106" s="46"/>
      <c r="M106" s="46"/>
      <c r="N106" s="46"/>
      <c r="O106" s="46"/>
      <c r="P106" s="46"/>
      <c r="Q106" s="46"/>
      <c r="R106" s="46"/>
      <c r="S106" s="46"/>
      <c r="T106" s="46"/>
      <c r="U106" s="47"/>
      <c r="V106" s="46"/>
      <c r="W106" s="47"/>
      <c r="X106" s="47"/>
      <c r="Y106" s="47"/>
      <c r="Z106" s="46">
        <f t="shared" si="25"/>
        <v>0</v>
      </c>
      <c r="AA106" s="64">
        <f t="shared" si="19"/>
        <v>0</v>
      </c>
    </row>
    <row r="107" spans="1:27" x14ac:dyDescent="0.3">
      <c r="A107" s="41" t="s">
        <v>37</v>
      </c>
      <c r="B107" s="12" t="s">
        <v>301</v>
      </c>
      <c r="C107" s="11" t="s">
        <v>101</v>
      </c>
      <c r="D107" s="44"/>
      <c r="E107" s="45"/>
      <c r="F107" s="61">
        <v>219.95</v>
      </c>
      <c r="G107" s="9" t="s">
        <v>103</v>
      </c>
      <c r="H107" s="71" t="s">
        <v>102</v>
      </c>
      <c r="I107" s="76" t="s">
        <v>339</v>
      </c>
      <c r="J107" s="73"/>
      <c r="K107" s="47"/>
      <c r="L107" s="46"/>
      <c r="M107" s="46"/>
      <c r="N107" s="46"/>
      <c r="O107" s="46"/>
      <c r="P107" s="46"/>
      <c r="Q107" s="46"/>
      <c r="R107" s="46"/>
      <c r="S107" s="46"/>
      <c r="T107" s="46"/>
      <c r="U107" s="47"/>
      <c r="V107" s="46"/>
      <c r="W107" s="46"/>
      <c r="X107" s="47"/>
      <c r="Y107" s="47"/>
      <c r="Z107" s="46">
        <f t="shared" ref="Z107:Z109" si="26">SUM(J107,L107:T107,V107:W107)</f>
        <v>0</v>
      </c>
      <c r="AA107" s="64">
        <f t="shared" si="19"/>
        <v>0</v>
      </c>
    </row>
    <row r="108" spans="1:27" x14ac:dyDescent="0.3">
      <c r="A108" s="42" t="s">
        <v>37</v>
      </c>
      <c r="B108" s="11"/>
      <c r="C108" s="11" t="s">
        <v>77</v>
      </c>
      <c r="D108" s="44"/>
      <c r="E108" s="45"/>
      <c r="F108" s="61">
        <v>219.95</v>
      </c>
      <c r="G108" s="9" t="s">
        <v>103</v>
      </c>
      <c r="H108" s="71" t="s">
        <v>80</v>
      </c>
      <c r="I108" s="76" t="s">
        <v>339</v>
      </c>
      <c r="J108" s="73"/>
      <c r="K108" s="47"/>
      <c r="L108" s="46"/>
      <c r="M108" s="46"/>
      <c r="N108" s="46"/>
      <c r="O108" s="46"/>
      <c r="P108" s="46"/>
      <c r="Q108" s="46"/>
      <c r="R108" s="46"/>
      <c r="S108" s="46"/>
      <c r="T108" s="46"/>
      <c r="U108" s="47"/>
      <c r="V108" s="46"/>
      <c r="W108" s="46"/>
      <c r="X108" s="47"/>
      <c r="Y108" s="47"/>
      <c r="Z108" s="46">
        <f t="shared" si="26"/>
        <v>0</v>
      </c>
      <c r="AA108" s="64">
        <f t="shared" si="19"/>
        <v>0</v>
      </c>
    </row>
    <row r="109" spans="1:27" x14ac:dyDescent="0.3">
      <c r="A109" s="41" t="s">
        <v>38</v>
      </c>
      <c r="B109" s="12" t="s">
        <v>200</v>
      </c>
      <c r="C109" s="11" t="s">
        <v>101</v>
      </c>
      <c r="D109" s="44"/>
      <c r="E109" s="45"/>
      <c r="F109" s="61">
        <v>219.95</v>
      </c>
      <c r="G109" s="9" t="s">
        <v>104</v>
      </c>
      <c r="H109" s="71" t="s">
        <v>102</v>
      </c>
      <c r="I109" s="76" t="s">
        <v>339</v>
      </c>
      <c r="J109" s="73"/>
      <c r="K109" s="47"/>
      <c r="L109" s="46"/>
      <c r="M109" s="46"/>
      <c r="N109" s="46"/>
      <c r="O109" s="46"/>
      <c r="P109" s="46"/>
      <c r="Q109" s="46"/>
      <c r="R109" s="46"/>
      <c r="S109" s="46"/>
      <c r="T109" s="46"/>
      <c r="U109" s="47"/>
      <c r="V109" s="46"/>
      <c r="W109" s="46"/>
      <c r="X109" s="47"/>
      <c r="Y109" s="47"/>
      <c r="Z109" s="46">
        <f t="shared" si="26"/>
        <v>0</v>
      </c>
      <c r="AA109" s="64">
        <f t="shared" si="19"/>
        <v>0</v>
      </c>
    </row>
    <row r="110" spans="1:27" x14ac:dyDescent="0.3">
      <c r="A110" s="41" t="s">
        <v>39</v>
      </c>
      <c r="B110" s="12" t="s">
        <v>260</v>
      </c>
      <c r="C110" s="11" t="s">
        <v>149</v>
      </c>
      <c r="D110" s="44"/>
      <c r="E110" s="45"/>
      <c r="F110" s="61">
        <v>159.94999999999999</v>
      </c>
      <c r="G110" s="9" t="s">
        <v>334</v>
      </c>
      <c r="H110" s="71" t="s">
        <v>82</v>
      </c>
      <c r="I110" s="76" t="s">
        <v>340</v>
      </c>
      <c r="J110" s="73"/>
      <c r="K110" s="47"/>
      <c r="L110" s="46"/>
      <c r="M110" s="46"/>
      <c r="N110" s="46"/>
      <c r="O110" s="46"/>
      <c r="P110" s="46"/>
      <c r="Q110" s="46"/>
      <c r="R110" s="46"/>
      <c r="S110" s="46"/>
      <c r="T110" s="46"/>
      <c r="U110" s="47"/>
      <c r="V110" s="46"/>
      <c r="W110" s="47"/>
      <c r="X110" s="47"/>
      <c r="Y110" s="47"/>
      <c r="Z110" s="46">
        <f t="shared" ref="Z110:Z121" si="27">SUM(J110,L110:U110,V110)</f>
        <v>0</v>
      </c>
      <c r="AA110" s="64">
        <f t="shared" ref="AA110:AA131" si="28">Z110*E110</f>
        <v>0</v>
      </c>
    </row>
    <row r="111" spans="1:27" x14ac:dyDescent="0.3">
      <c r="A111" s="42" t="s">
        <v>39</v>
      </c>
      <c r="B111" s="7"/>
      <c r="C111" s="11" t="s">
        <v>118</v>
      </c>
      <c r="D111" s="44"/>
      <c r="E111" s="45"/>
      <c r="F111" s="61">
        <v>159.94999999999999</v>
      </c>
      <c r="G111" s="9" t="s">
        <v>334</v>
      </c>
      <c r="H111" s="71" t="s">
        <v>95</v>
      </c>
      <c r="I111" s="76" t="s">
        <v>340</v>
      </c>
      <c r="J111" s="73"/>
      <c r="K111" s="47"/>
      <c r="L111" s="46"/>
      <c r="M111" s="46"/>
      <c r="N111" s="46"/>
      <c r="O111" s="46"/>
      <c r="P111" s="46"/>
      <c r="Q111" s="46"/>
      <c r="R111" s="46"/>
      <c r="S111" s="46"/>
      <c r="T111" s="46"/>
      <c r="U111" s="47"/>
      <c r="V111" s="46"/>
      <c r="W111" s="47"/>
      <c r="X111" s="47"/>
      <c r="Y111" s="47"/>
      <c r="Z111" s="46">
        <f t="shared" si="27"/>
        <v>0</v>
      </c>
      <c r="AA111" s="64">
        <f t="shared" si="28"/>
        <v>0</v>
      </c>
    </row>
    <row r="112" spans="1:27" x14ac:dyDescent="0.3">
      <c r="A112" s="41" t="s">
        <v>40</v>
      </c>
      <c r="B112" s="12" t="s">
        <v>258</v>
      </c>
      <c r="C112" s="11" t="s">
        <v>161</v>
      </c>
      <c r="D112" s="44"/>
      <c r="E112" s="45"/>
      <c r="F112" s="61">
        <v>179.95</v>
      </c>
      <c r="G112" s="9" t="s">
        <v>332</v>
      </c>
      <c r="H112" s="71" t="s">
        <v>80</v>
      </c>
      <c r="I112" s="76" t="s">
        <v>340</v>
      </c>
      <c r="J112" s="73"/>
      <c r="K112" s="47"/>
      <c r="L112" s="46"/>
      <c r="M112" s="46"/>
      <c r="N112" s="46"/>
      <c r="O112" s="46"/>
      <c r="P112" s="46"/>
      <c r="Q112" s="46"/>
      <c r="R112" s="46"/>
      <c r="S112" s="46"/>
      <c r="T112" s="46"/>
      <c r="U112" s="47"/>
      <c r="V112" s="46"/>
      <c r="W112" s="47"/>
      <c r="X112" s="47"/>
      <c r="Y112" s="47"/>
      <c r="Z112" s="46">
        <f t="shared" si="27"/>
        <v>0</v>
      </c>
      <c r="AA112" s="64">
        <f t="shared" si="28"/>
        <v>0</v>
      </c>
    </row>
    <row r="113" spans="1:27" x14ac:dyDescent="0.3">
      <c r="A113" s="42" t="s">
        <v>40</v>
      </c>
      <c r="B113" s="7"/>
      <c r="C113" s="11" t="s">
        <v>118</v>
      </c>
      <c r="D113" s="44"/>
      <c r="E113" s="45"/>
      <c r="F113" s="61">
        <v>179.95</v>
      </c>
      <c r="G113" s="9" t="s">
        <v>332</v>
      </c>
      <c r="H113" s="71" t="s">
        <v>95</v>
      </c>
      <c r="I113" s="76" t="s">
        <v>340</v>
      </c>
      <c r="J113" s="73"/>
      <c r="K113" s="47"/>
      <c r="L113" s="46"/>
      <c r="M113" s="46"/>
      <c r="N113" s="46"/>
      <c r="O113" s="46"/>
      <c r="P113" s="46"/>
      <c r="Q113" s="46"/>
      <c r="R113" s="46"/>
      <c r="S113" s="46"/>
      <c r="T113" s="46"/>
      <c r="U113" s="47"/>
      <c r="V113" s="46"/>
      <c r="W113" s="47"/>
      <c r="X113" s="47"/>
      <c r="Y113" s="47"/>
      <c r="Z113" s="46">
        <f t="shared" si="27"/>
        <v>0</v>
      </c>
      <c r="AA113" s="64">
        <f t="shared" si="28"/>
        <v>0</v>
      </c>
    </row>
    <row r="114" spans="1:27" x14ac:dyDescent="0.3">
      <c r="A114" s="41" t="s">
        <v>41</v>
      </c>
      <c r="B114" s="12" t="s">
        <v>259</v>
      </c>
      <c r="C114" s="11" t="s">
        <v>161</v>
      </c>
      <c r="D114" s="44"/>
      <c r="E114" s="45"/>
      <c r="F114" s="61">
        <v>179.95</v>
      </c>
      <c r="G114" s="9" t="s">
        <v>333</v>
      </c>
      <c r="H114" s="71" t="s">
        <v>80</v>
      </c>
      <c r="I114" s="76" t="s">
        <v>340</v>
      </c>
      <c r="J114" s="73"/>
      <c r="K114" s="47"/>
      <c r="L114" s="46"/>
      <c r="M114" s="46"/>
      <c r="N114" s="46"/>
      <c r="O114" s="46"/>
      <c r="P114" s="46"/>
      <c r="Q114" s="46"/>
      <c r="R114" s="46"/>
      <c r="S114" s="46"/>
      <c r="T114" s="46"/>
      <c r="U114" s="47"/>
      <c r="V114" s="46"/>
      <c r="W114" s="47"/>
      <c r="X114" s="47"/>
      <c r="Y114" s="47"/>
      <c r="Z114" s="46">
        <f t="shared" si="27"/>
        <v>0</v>
      </c>
      <c r="AA114" s="64">
        <f t="shared" si="28"/>
        <v>0</v>
      </c>
    </row>
    <row r="115" spans="1:27" x14ac:dyDescent="0.3">
      <c r="A115" s="42" t="s">
        <v>41</v>
      </c>
      <c r="B115" s="7"/>
      <c r="C115" s="11" t="s">
        <v>118</v>
      </c>
      <c r="D115" s="44"/>
      <c r="E115" s="45"/>
      <c r="F115" s="61">
        <v>179.95</v>
      </c>
      <c r="G115" s="9" t="s">
        <v>333</v>
      </c>
      <c r="H115" s="71" t="s">
        <v>95</v>
      </c>
      <c r="I115" s="76" t="s">
        <v>340</v>
      </c>
      <c r="J115" s="73"/>
      <c r="K115" s="47"/>
      <c r="L115" s="46"/>
      <c r="M115" s="46"/>
      <c r="N115" s="46"/>
      <c r="O115" s="46"/>
      <c r="P115" s="46"/>
      <c r="Q115" s="46"/>
      <c r="R115" s="46"/>
      <c r="S115" s="46"/>
      <c r="T115" s="46"/>
      <c r="U115" s="47"/>
      <c r="V115" s="46"/>
      <c r="W115" s="47"/>
      <c r="X115" s="47"/>
      <c r="Y115" s="47"/>
      <c r="Z115" s="46">
        <f t="shared" si="27"/>
        <v>0</v>
      </c>
      <c r="AA115" s="64">
        <f t="shared" si="28"/>
        <v>0</v>
      </c>
    </row>
    <row r="116" spans="1:27" x14ac:dyDescent="0.3">
      <c r="A116" s="41" t="s">
        <v>42</v>
      </c>
      <c r="B116" s="12" t="s">
        <v>262</v>
      </c>
      <c r="C116" s="11" t="s">
        <v>149</v>
      </c>
      <c r="D116" s="44"/>
      <c r="E116" s="45"/>
      <c r="F116" s="61">
        <v>159.94999999999999</v>
      </c>
      <c r="G116" s="9" t="s">
        <v>335</v>
      </c>
      <c r="H116" s="71" t="s">
        <v>82</v>
      </c>
      <c r="I116" s="76" t="s">
        <v>340</v>
      </c>
      <c r="J116" s="73"/>
      <c r="K116" s="47"/>
      <c r="L116" s="46"/>
      <c r="M116" s="46"/>
      <c r="N116" s="46"/>
      <c r="O116" s="46"/>
      <c r="P116" s="46"/>
      <c r="Q116" s="46"/>
      <c r="R116" s="46"/>
      <c r="S116" s="46"/>
      <c r="T116" s="46"/>
      <c r="U116" s="47"/>
      <c r="V116" s="46"/>
      <c r="W116" s="47"/>
      <c r="X116" s="47"/>
      <c r="Y116" s="47"/>
      <c r="Z116" s="46">
        <f t="shared" si="27"/>
        <v>0</v>
      </c>
      <c r="AA116" s="64">
        <f t="shared" si="28"/>
        <v>0</v>
      </c>
    </row>
    <row r="117" spans="1:27" x14ac:dyDescent="0.3">
      <c r="A117" s="42" t="s">
        <v>42</v>
      </c>
      <c r="B117" s="7"/>
      <c r="C117" s="11" t="s">
        <v>118</v>
      </c>
      <c r="D117" s="44"/>
      <c r="E117" s="45"/>
      <c r="F117" s="61">
        <v>159.94999999999999</v>
      </c>
      <c r="G117" s="9" t="s">
        <v>335</v>
      </c>
      <c r="H117" s="71" t="s">
        <v>95</v>
      </c>
      <c r="I117" s="76" t="s">
        <v>340</v>
      </c>
      <c r="J117" s="73"/>
      <c r="K117" s="47"/>
      <c r="L117" s="46"/>
      <c r="M117" s="46"/>
      <c r="N117" s="46"/>
      <c r="O117" s="46"/>
      <c r="P117" s="46"/>
      <c r="Q117" s="46"/>
      <c r="R117" s="46"/>
      <c r="S117" s="46"/>
      <c r="T117" s="46"/>
      <c r="U117" s="47"/>
      <c r="V117" s="46"/>
      <c r="W117" s="47"/>
      <c r="X117" s="47"/>
      <c r="Y117" s="47"/>
      <c r="Z117" s="46">
        <f t="shared" si="27"/>
        <v>0</v>
      </c>
      <c r="AA117" s="64">
        <f t="shared" si="28"/>
        <v>0</v>
      </c>
    </row>
    <row r="118" spans="1:27" x14ac:dyDescent="0.3">
      <c r="A118" s="41" t="s">
        <v>43</v>
      </c>
      <c r="B118" s="12" t="s">
        <v>337</v>
      </c>
      <c r="C118" s="11" t="s">
        <v>149</v>
      </c>
      <c r="D118" s="44"/>
      <c r="E118" s="45"/>
      <c r="F118" s="61">
        <v>159.94999999999999</v>
      </c>
      <c r="G118" s="9" t="s">
        <v>336</v>
      </c>
      <c r="H118" s="71" t="s">
        <v>82</v>
      </c>
      <c r="I118" s="76" t="s">
        <v>340</v>
      </c>
      <c r="J118" s="73"/>
      <c r="K118" s="47"/>
      <c r="L118" s="46"/>
      <c r="M118" s="46"/>
      <c r="N118" s="46"/>
      <c r="O118" s="46"/>
      <c r="P118" s="46"/>
      <c r="Q118" s="46"/>
      <c r="R118" s="46"/>
      <c r="S118" s="46"/>
      <c r="T118" s="46"/>
      <c r="U118" s="47"/>
      <c r="V118" s="46"/>
      <c r="W118" s="47"/>
      <c r="X118" s="47"/>
      <c r="Y118" s="47"/>
      <c r="Z118" s="46">
        <f t="shared" si="27"/>
        <v>0</v>
      </c>
      <c r="AA118" s="64">
        <f t="shared" si="28"/>
        <v>0</v>
      </c>
    </row>
    <row r="119" spans="1:27" x14ac:dyDescent="0.3">
      <c r="A119" s="42" t="s">
        <v>43</v>
      </c>
      <c r="B119" s="7"/>
      <c r="C119" s="11" t="s">
        <v>118</v>
      </c>
      <c r="D119" s="44"/>
      <c r="E119" s="45"/>
      <c r="F119" s="61">
        <v>159.94999999999999</v>
      </c>
      <c r="G119" s="9" t="s">
        <v>336</v>
      </c>
      <c r="H119" s="71" t="s">
        <v>95</v>
      </c>
      <c r="I119" s="76" t="s">
        <v>340</v>
      </c>
      <c r="J119" s="73"/>
      <c r="K119" s="47"/>
      <c r="L119" s="46"/>
      <c r="M119" s="46"/>
      <c r="N119" s="46"/>
      <c r="O119" s="46"/>
      <c r="P119" s="46"/>
      <c r="Q119" s="46"/>
      <c r="R119" s="46"/>
      <c r="S119" s="46"/>
      <c r="T119" s="46"/>
      <c r="U119" s="47"/>
      <c r="V119" s="46"/>
      <c r="W119" s="47"/>
      <c r="X119" s="47"/>
      <c r="Y119" s="47"/>
      <c r="Z119" s="46">
        <f t="shared" si="27"/>
        <v>0</v>
      </c>
      <c r="AA119" s="64">
        <f t="shared" si="28"/>
        <v>0</v>
      </c>
    </row>
    <row r="120" spans="1:27" x14ac:dyDescent="0.3">
      <c r="A120" s="41" t="s">
        <v>44</v>
      </c>
      <c r="B120" s="12" t="s">
        <v>257</v>
      </c>
      <c r="C120" s="11" t="s">
        <v>161</v>
      </c>
      <c r="D120" s="44"/>
      <c r="E120" s="45"/>
      <c r="F120" s="61">
        <v>179.95</v>
      </c>
      <c r="G120" s="9" t="s">
        <v>331</v>
      </c>
      <c r="H120" s="71" t="s">
        <v>80</v>
      </c>
      <c r="I120" s="76" t="s">
        <v>340</v>
      </c>
      <c r="J120" s="73"/>
      <c r="K120" s="47"/>
      <c r="L120" s="46"/>
      <c r="M120" s="46"/>
      <c r="N120" s="46"/>
      <c r="O120" s="46"/>
      <c r="P120" s="46"/>
      <c r="Q120" s="46"/>
      <c r="R120" s="46"/>
      <c r="S120" s="46"/>
      <c r="T120" s="46"/>
      <c r="U120" s="47"/>
      <c r="V120" s="46"/>
      <c r="W120" s="47"/>
      <c r="X120" s="47"/>
      <c r="Y120" s="47"/>
      <c r="Z120" s="46">
        <f t="shared" si="27"/>
        <v>0</v>
      </c>
      <c r="AA120" s="64">
        <f t="shared" si="28"/>
        <v>0</v>
      </c>
    </row>
    <row r="121" spans="1:27" x14ac:dyDescent="0.3">
      <c r="A121" s="42" t="s">
        <v>44</v>
      </c>
      <c r="B121" s="7"/>
      <c r="C121" s="11" t="s">
        <v>118</v>
      </c>
      <c r="D121" s="44"/>
      <c r="E121" s="45"/>
      <c r="F121" s="61">
        <v>179.95</v>
      </c>
      <c r="G121" s="9" t="s">
        <v>331</v>
      </c>
      <c r="H121" s="71" t="s">
        <v>95</v>
      </c>
      <c r="I121" s="76" t="s">
        <v>340</v>
      </c>
      <c r="J121" s="73"/>
      <c r="K121" s="47"/>
      <c r="L121" s="46"/>
      <c r="M121" s="46"/>
      <c r="N121" s="46"/>
      <c r="O121" s="46"/>
      <c r="P121" s="46"/>
      <c r="Q121" s="46"/>
      <c r="R121" s="46"/>
      <c r="S121" s="46"/>
      <c r="T121" s="46"/>
      <c r="U121" s="47"/>
      <c r="V121" s="46"/>
      <c r="W121" s="47"/>
      <c r="X121" s="47"/>
      <c r="Y121" s="47"/>
      <c r="Z121" s="46">
        <f t="shared" si="27"/>
        <v>0</v>
      </c>
      <c r="AA121" s="64">
        <f t="shared" si="28"/>
        <v>0</v>
      </c>
    </row>
    <row r="122" spans="1:27" x14ac:dyDescent="0.3">
      <c r="A122" s="41" t="s">
        <v>45</v>
      </c>
      <c r="B122" s="12" t="s">
        <v>236</v>
      </c>
      <c r="C122" s="11" t="s">
        <v>166</v>
      </c>
      <c r="D122" s="44"/>
      <c r="E122" s="45"/>
      <c r="F122" s="61">
        <v>209.95</v>
      </c>
      <c r="G122" s="9" t="s">
        <v>178</v>
      </c>
      <c r="H122" s="71" t="s">
        <v>168</v>
      </c>
      <c r="I122" s="76" t="s">
        <v>338</v>
      </c>
      <c r="J122" s="73"/>
      <c r="K122" s="47"/>
      <c r="L122" s="46"/>
      <c r="M122" s="47"/>
      <c r="N122" s="46"/>
      <c r="O122" s="47"/>
      <c r="P122" s="46"/>
      <c r="Q122" s="47"/>
      <c r="R122" s="46"/>
      <c r="S122" s="47"/>
      <c r="T122" s="46"/>
      <c r="U122" s="47"/>
      <c r="V122" s="46"/>
      <c r="W122" s="46"/>
      <c r="X122" s="47"/>
      <c r="Y122" s="47"/>
      <c r="Z122" s="46">
        <f t="shared" ref="Z122:Z124" si="29">SUM(J122,L122,N122,P122,R122,T122,V122,W122)</f>
        <v>0</v>
      </c>
      <c r="AA122" s="64">
        <f t="shared" si="28"/>
        <v>0</v>
      </c>
    </row>
    <row r="123" spans="1:27" x14ac:dyDescent="0.3">
      <c r="A123" s="42" t="s">
        <v>45</v>
      </c>
      <c r="B123" s="11"/>
      <c r="C123" s="11" t="s">
        <v>118</v>
      </c>
      <c r="D123" s="44"/>
      <c r="E123" s="45"/>
      <c r="F123" s="61">
        <v>209.95</v>
      </c>
      <c r="G123" s="9" t="s">
        <v>178</v>
      </c>
      <c r="H123" s="71" t="s">
        <v>95</v>
      </c>
      <c r="I123" s="76" t="s">
        <v>338</v>
      </c>
      <c r="J123" s="73"/>
      <c r="K123" s="47"/>
      <c r="L123" s="46"/>
      <c r="M123" s="47"/>
      <c r="N123" s="46"/>
      <c r="O123" s="47"/>
      <c r="P123" s="46"/>
      <c r="Q123" s="47"/>
      <c r="R123" s="46"/>
      <c r="S123" s="47"/>
      <c r="T123" s="46"/>
      <c r="U123" s="47"/>
      <c r="V123" s="46"/>
      <c r="W123" s="46"/>
      <c r="X123" s="47"/>
      <c r="Y123" s="47"/>
      <c r="Z123" s="46">
        <f t="shared" si="29"/>
        <v>0</v>
      </c>
      <c r="AA123" s="64">
        <f t="shared" si="28"/>
        <v>0</v>
      </c>
    </row>
    <row r="124" spans="1:27" x14ac:dyDescent="0.3">
      <c r="A124" s="42" t="s">
        <v>45</v>
      </c>
      <c r="B124" s="11"/>
      <c r="C124" s="11" t="s">
        <v>149</v>
      </c>
      <c r="D124" s="44"/>
      <c r="E124" s="45"/>
      <c r="F124" s="61">
        <v>209.95</v>
      </c>
      <c r="G124" s="9" t="s">
        <v>178</v>
      </c>
      <c r="H124" s="71" t="s">
        <v>82</v>
      </c>
      <c r="I124" s="76" t="s">
        <v>338</v>
      </c>
      <c r="J124" s="73"/>
      <c r="K124" s="47"/>
      <c r="L124" s="46"/>
      <c r="M124" s="47"/>
      <c r="N124" s="46"/>
      <c r="O124" s="47"/>
      <c r="P124" s="46"/>
      <c r="Q124" s="47"/>
      <c r="R124" s="46"/>
      <c r="S124" s="47"/>
      <c r="T124" s="46"/>
      <c r="U124" s="47"/>
      <c r="V124" s="46"/>
      <c r="W124" s="46"/>
      <c r="X124" s="47"/>
      <c r="Y124" s="47"/>
      <c r="Z124" s="46">
        <f t="shared" si="29"/>
        <v>0</v>
      </c>
      <c r="AA124" s="64">
        <f t="shared" si="28"/>
        <v>0</v>
      </c>
    </row>
    <row r="125" spans="1:27" x14ac:dyDescent="0.3">
      <c r="A125" s="41" t="s">
        <v>46</v>
      </c>
      <c r="B125" s="12" t="s">
        <v>217</v>
      </c>
      <c r="C125" s="11" t="s">
        <v>149</v>
      </c>
      <c r="D125" s="44"/>
      <c r="E125" s="45"/>
      <c r="F125" s="61">
        <v>209.95</v>
      </c>
      <c r="G125" s="9" t="s">
        <v>150</v>
      </c>
      <c r="H125" s="71" t="s">
        <v>82</v>
      </c>
      <c r="I125" s="76" t="s">
        <v>339</v>
      </c>
      <c r="J125" s="73"/>
      <c r="K125" s="47"/>
      <c r="L125" s="46"/>
      <c r="M125" s="46"/>
      <c r="N125" s="46"/>
      <c r="O125" s="46"/>
      <c r="P125" s="46"/>
      <c r="Q125" s="46"/>
      <c r="R125" s="46"/>
      <c r="S125" s="46"/>
      <c r="T125" s="46"/>
      <c r="U125" s="47"/>
      <c r="V125" s="46"/>
      <c r="W125" s="46"/>
      <c r="X125" s="47"/>
      <c r="Y125" s="47"/>
      <c r="Z125" s="46">
        <f t="shared" ref="Z125" si="30">SUM(J125,L125:T125,V125:W125)</f>
        <v>0</v>
      </c>
      <c r="AA125" s="64">
        <f t="shared" si="28"/>
        <v>0</v>
      </c>
    </row>
    <row r="126" spans="1:27" x14ac:dyDescent="0.3">
      <c r="A126" s="42" t="s">
        <v>46</v>
      </c>
      <c r="B126" s="11"/>
      <c r="C126" s="11" t="s">
        <v>118</v>
      </c>
      <c r="D126" s="44"/>
      <c r="E126" s="45"/>
      <c r="F126" s="61">
        <v>209.95</v>
      </c>
      <c r="G126" s="9" t="s">
        <v>150</v>
      </c>
      <c r="H126" s="71" t="s">
        <v>95</v>
      </c>
      <c r="I126" s="76" t="s">
        <v>339</v>
      </c>
      <c r="J126" s="73"/>
      <c r="K126" s="47"/>
      <c r="L126" s="46"/>
      <c r="M126" s="46"/>
      <c r="N126" s="46"/>
      <c r="O126" s="46"/>
      <c r="P126" s="46"/>
      <c r="Q126" s="46"/>
      <c r="R126" s="46"/>
      <c r="S126" s="46"/>
      <c r="T126" s="46"/>
      <c r="U126" s="47"/>
      <c r="V126" s="46"/>
      <c r="W126" s="46"/>
      <c r="X126" s="47"/>
      <c r="Y126" s="47"/>
      <c r="Z126" s="46">
        <f t="shared" ref="Z126:Z131" si="31">SUM(J126+L126+N126+P126+R126+T126+V126+W126)</f>
        <v>0</v>
      </c>
      <c r="AA126" s="64">
        <f t="shared" si="28"/>
        <v>0</v>
      </c>
    </row>
    <row r="127" spans="1:27" x14ac:dyDescent="0.3">
      <c r="A127" s="41" t="s">
        <v>47</v>
      </c>
      <c r="B127" s="12" t="s">
        <v>219</v>
      </c>
      <c r="C127" s="11" t="s">
        <v>136</v>
      </c>
      <c r="D127" s="44"/>
      <c r="E127" s="45"/>
      <c r="F127" s="61">
        <v>209.95</v>
      </c>
      <c r="G127" s="9" t="s">
        <v>152</v>
      </c>
      <c r="H127" s="71" t="s">
        <v>73</v>
      </c>
      <c r="I127" s="76" t="s">
        <v>339</v>
      </c>
      <c r="J127" s="73"/>
      <c r="K127" s="47"/>
      <c r="L127" s="46"/>
      <c r="M127" s="46"/>
      <c r="N127" s="46"/>
      <c r="O127" s="46"/>
      <c r="P127" s="46"/>
      <c r="Q127" s="46"/>
      <c r="R127" s="46"/>
      <c r="S127" s="46"/>
      <c r="T127" s="46"/>
      <c r="U127" s="47"/>
      <c r="V127" s="46"/>
      <c r="W127" s="47"/>
      <c r="X127" s="47"/>
      <c r="Y127" s="47"/>
      <c r="Z127" s="46">
        <f t="shared" si="31"/>
        <v>0</v>
      </c>
      <c r="AA127" s="64">
        <f t="shared" si="28"/>
        <v>0</v>
      </c>
    </row>
    <row r="128" spans="1:27" x14ac:dyDescent="0.3">
      <c r="A128" s="42" t="s">
        <v>47</v>
      </c>
      <c r="B128" s="11"/>
      <c r="C128" s="11" t="s">
        <v>77</v>
      </c>
      <c r="D128" s="44"/>
      <c r="E128" s="45"/>
      <c r="F128" s="61">
        <v>209.95</v>
      </c>
      <c r="G128" s="9" t="s">
        <v>152</v>
      </c>
      <c r="H128" s="71" t="s">
        <v>80</v>
      </c>
      <c r="I128" s="76" t="s">
        <v>339</v>
      </c>
      <c r="J128" s="73"/>
      <c r="K128" s="47"/>
      <c r="L128" s="46"/>
      <c r="M128" s="46"/>
      <c r="N128" s="46"/>
      <c r="O128" s="46"/>
      <c r="P128" s="46"/>
      <c r="Q128" s="46"/>
      <c r="R128" s="46"/>
      <c r="S128" s="46"/>
      <c r="T128" s="46"/>
      <c r="U128" s="47"/>
      <c r="V128" s="46"/>
      <c r="W128" s="47"/>
      <c r="X128" s="47"/>
      <c r="Y128" s="47"/>
      <c r="Z128" s="46">
        <f t="shared" si="31"/>
        <v>0</v>
      </c>
      <c r="AA128" s="64">
        <f t="shared" si="28"/>
        <v>0</v>
      </c>
    </row>
    <row r="129" spans="1:27" x14ac:dyDescent="0.3">
      <c r="A129" s="41" t="s">
        <v>48</v>
      </c>
      <c r="B129" s="12" t="s">
        <v>220</v>
      </c>
      <c r="C129" s="11" t="s">
        <v>136</v>
      </c>
      <c r="D129" s="44"/>
      <c r="E129" s="45"/>
      <c r="F129" s="61">
        <v>189.95</v>
      </c>
      <c r="G129" s="9" t="s">
        <v>154</v>
      </c>
      <c r="H129" s="71" t="s">
        <v>73</v>
      </c>
      <c r="I129" s="76" t="s">
        <v>339</v>
      </c>
      <c r="J129" s="73"/>
      <c r="K129" s="47"/>
      <c r="L129" s="46"/>
      <c r="M129" s="46"/>
      <c r="N129" s="46"/>
      <c r="O129" s="46"/>
      <c r="P129" s="46"/>
      <c r="Q129" s="46"/>
      <c r="R129" s="46"/>
      <c r="S129" s="46"/>
      <c r="T129" s="46"/>
      <c r="U129" s="47"/>
      <c r="V129" s="46"/>
      <c r="W129" s="46"/>
      <c r="X129" s="47"/>
      <c r="Y129" s="47"/>
      <c r="Z129" s="46">
        <f t="shared" si="31"/>
        <v>0</v>
      </c>
      <c r="AA129" s="64">
        <f t="shared" si="28"/>
        <v>0</v>
      </c>
    </row>
    <row r="130" spans="1:27" x14ac:dyDescent="0.3">
      <c r="A130" s="42" t="s">
        <v>48</v>
      </c>
      <c r="B130" s="11"/>
      <c r="C130" s="11" t="s">
        <v>77</v>
      </c>
      <c r="D130" s="44"/>
      <c r="E130" s="45"/>
      <c r="F130" s="61">
        <v>189.95</v>
      </c>
      <c r="G130" s="9" t="s">
        <v>154</v>
      </c>
      <c r="H130" s="71" t="s">
        <v>80</v>
      </c>
      <c r="I130" s="76" t="s">
        <v>339</v>
      </c>
      <c r="J130" s="73"/>
      <c r="K130" s="47"/>
      <c r="L130" s="46"/>
      <c r="M130" s="46"/>
      <c r="N130" s="46"/>
      <c r="O130" s="46"/>
      <c r="P130" s="46"/>
      <c r="Q130" s="46"/>
      <c r="R130" s="46"/>
      <c r="S130" s="46"/>
      <c r="T130" s="46"/>
      <c r="U130" s="47"/>
      <c r="V130" s="46"/>
      <c r="W130" s="46"/>
      <c r="X130" s="47"/>
      <c r="Y130" s="47"/>
      <c r="Z130" s="46">
        <f t="shared" si="31"/>
        <v>0</v>
      </c>
      <c r="AA130" s="64">
        <f t="shared" si="28"/>
        <v>0</v>
      </c>
    </row>
    <row r="131" spans="1:27" x14ac:dyDescent="0.3">
      <c r="A131" s="42" t="s">
        <v>48</v>
      </c>
      <c r="B131" s="11"/>
      <c r="C131" s="11" t="s">
        <v>153</v>
      </c>
      <c r="D131" s="44"/>
      <c r="E131" s="45"/>
      <c r="F131" s="61">
        <v>189.95</v>
      </c>
      <c r="G131" s="9" t="s">
        <v>154</v>
      </c>
      <c r="H131" s="71" t="s">
        <v>95</v>
      </c>
      <c r="I131" s="76" t="s">
        <v>339</v>
      </c>
      <c r="J131" s="73"/>
      <c r="K131" s="47"/>
      <c r="L131" s="46"/>
      <c r="M131" s="46"/>
      <c r="N131" s="46"/>
      <c r="O131" s="46"/>
      <c r="P131" s="46"/>
      <c r="Q131" s="46"/>
      <c r="R131" s="46"/>
      <c r="S131" s="46"/>
      <c r="T131" s="46"/>
      <c r="U131" s="47"/>
      <c r="V131" s="46"/>
      <c r="W131" s="46"/>
      <c r="X131" s="47"/>
      <c r="Y131" s="47"/>
      <c r="Z131" s="46">
        <f t="shared" si="31"/>
        <v>0</v>
      </c>
      <c r="AA131" s="64">
        <f t="shared" si="28"/>
        <v>0</v>
      </c>
    </row>
    <row r="132" spans="1:27" x14ac:dyDescent="0.3">
      <c r="A132" s="41" t="s">
        <v>276</v>
      </c>
      <c r="B132" s="12" t="s">
        <v>221</v>
      </c>
      <c r="C132" s="11" t="s">
        <v>77</v>
      </c>
      <c r="D132" s="44"/>
      <c r="E132" s="45"/>
      <c r="F132" s="61">
        <v>219.95</v>
      </c>
      <c r="G132" s="9" t="s">
        <v>315</v>
      </c>
      <c r="H132" s="71" t="s">
        <v>80</v>
      </c>
      <c r="I132" s="76" t="s">
        <v>339</v>
      </c>
      <c r="J132" s="73"/>
      <c r="K132" s="47"/>
      <c r="L132" s="46"/>
      <c r="M132" s="46"/>
      <c r="N132" s="46"/>
      <c r="O132" s="46"/>
      <c r="P132" s="46"/>
      <c r="Q132" s="46"/>
      <c r="R132" s="46"/>
      <c r="S132" s="46"/>
      <c r="T132" s="46"/>
      <c r="U132" s="47"/>
      <c r="V132" s="46"/>
      <c r="W132" s="47"/>
      <c r="X132" s="47"/>
      <c r="Y132" s="47"/>
      <c r="Z132" s="46">
        <f>SUM(J132,L132:T132,V132)</f>
        <v>0</v>
      </c>
      <c r="AA132" s="64">
        <f t="shared" ref="AA132" si="32">Z132*E132</f>
        <v>0</v>
      </c>
    </row>
    <row r="133" spans="1:27" x14ac:dyDescent="0.3">
      <c r="A133" s="42" t="s">
        <v>276</v>
      </c>
      <c r="B133" s="11"/>
      <c r="C133" s="11" t="s">
        <v>153</v>
      </c>
      <c r="D133" s="44"/>
      <c r="E133" s="45"/>
      <c r="F133" s="61">
        <v>219.95</v>
      </c>
      <c r="G133" s="9" t="s">
        <v>315</v>
      </c>
      <c r="H133" s="71" t="s">
        <v>95</v>
      </c>
      <c r="I133" s="76" t="s">
        <v>339</v>
      </c>
      <c r="J133" s="73"/>
      <c r="K133" s="47"/>
      <c r="L133" s="46"/>
      <c r="M133" s="46"/>
      <c r="N133" s="46"/>
      <c r="O133" s="46"/>
      <c r="P133" s="46"/>
      <c r="Q133" s="46"/>
      <c r="R133" s="46"/>
      <c r="S133" s="46"/>
      <c r="T133" s="46"/>
      <c r="U133" s="47"/>
      <c r="V133" s="46"/>
      <c r="W133" s="47"/>
      <c r="X133" s="47"/>
      <c r="Y133" s="47"/>
      <c r="Z133" s="46">
        <f>SUM(J133,L133:T133,V133)</f>
        <v>0</v>
      </c>
      <c r="AA133" s="64">
        <f t="shared" ref="AA133" si="33">Z133*E133</f>
        <v>0</v>
      </c>
    </row>
    <row r="134" spans="1:27" x14ac:dyDescent="0.3">
      <c r="A134" s="41" t="s">
        <v>49</v>
      </c>
      <c r="B134" s="12" t="s">
        <v>256</v>
      </c>
      <c r="C134" s="11" t="s">
        <v>136</v>
      </c>
      <c r="D134" s="44"/>
      <c r="E134" s="45"/>
      <c r="F134" s="61">
        <v>189.95</v>
      </c>
      <c r="G134" s="9" t="s">
        <v>197</v>
      </c>
      <c r="H134" s="71" t="s">
        <v>73</v>
      </c>
      <c r="I134" s="76" t="s">
        <v>340</v>
      </c>
      <c r="J134" s="73"/>
      <c r="K134" s="47"/>
      <c r="L134" s="46"/>
      <c r="M134" s="46"/>
      <c r="N134" s="46"/>
      <c r="O134" s="46"/>
      <c r="P134" s="46"/>
      <c r="Q134" s="46"/>
      <c r="R134" s="46"/>
      <c r="S134" s="46"/>
      <c r="T134" s="46"/>
      <c r="U134" s="47"/>
      <c r="V134" s="46"/>
      <c r="W134" s="47"/>
      <c r="X134" s="47"/>
      <c r="Y134" s="47"/>
      <c r="Z134" s="46">
        <f t="shared" ref="Z134:Z137" si="34">SUM(J134,L134:T134,V134)</f>
        <v>0</v>
      </c>
      <c r="AA134" s="64">
        <f t="shared" ref="AA134:AA137" si="35">Z134*E134</f>
        <v>0</v>
      </c>
    </row>
    <row r="135" spans="1:27" x14ac:dyDescent="0.3">
      <c r="A135" s="42" t="s">
        <v>49</v>
      </c>
      <c r="B135" s="11"/>
      <c r="C135" s="11" t="s">
        <v>118</v>
      </c>
      <c r="D135" s="44"/>
      <c r="E135" s="45"/>
      <c r="F135" s="61">
        <v>189.95</v>
      </c>
      <c r="G135" s="9" t="s">
        <v>197</v>
      </c>
      <c r="H135" s="71" t="s">
        <v>95</v>
      </c>
      <c r="I135" s="76" t="s">
        <v>340</v>
      </c>
      <c r="J135" s="73"/>
      <c r="K135" s="47"/>
      <c r="L135" s="46"/>
      <c r="M135" s="46"/>
      <c r="N135" s="46"/>
      <c r="O135" s="46"/>
      <c r="P135" s="46"/>
      <c r="Q135" s="46"/>
      <c r="R135" s="46"/>
      <c r="S135" s="46"/>
      <c r="T135" s="46"/>
      <c r="U135" s="47"/>
      <c r="V135" s="46"/>
      <c r="W135" s="47"/>
      <c r="X135" s="47"/>
      <c r="Y135" s="47"/>
      <c r="Z135" s="46">
        <f t="shared" si="34"/>
        <v>0</v>
      </c>
      <c r="AA135" s="64">
        <f t="shared" si="35"/>
        <v>0</v>
      </c>
    </row>
    <row r="136" spans="1:27" x14ac:dyDescent="0.3">
      <c r="A136" s="41" t="s">
        <v>327</v>
      </c>
      <c r="B136" s="12" t="s">
        <v>254</v>
      </c>
      <c r="C136" s="11" t="s">
        <v>118</v>
      </c>
      <c r="D136" s="44"/>
      <c r="E136" s="45"/>
      <c r="F136" s="61">
        <v>189.95</v>
      </c>
      <c r="G136" s="9" t="s">
        <v>328</v>
      </c>
      <c r="H136" s="71" t="s">
        <v>95</v>
      </c>
      <c r="I136" s="76" t="s">
        <v>340</v>
      </c>
      <c r="J136" s="73"/>
      <c r="K136" s="47"/>
      <c r="L136" s="46"/>
      <c r="M136" s="46"/>
      <c r="N136" s="46"/>
      <c r="O136" s="46"/>
      <c r="P136" s="46"/>
      <c r="Q136" s="46"/>
      <c r="R136" s="46"/>
      <c r="S136" s="46"/>
      <c r="T136" s="46"/>
      <c r="U136" s="47"/>
      <c r="V136" s="46"/>
      <c r="W136" s="47"/>
      <c r="X136" s="47"/>
      <c r="Y136" s="47"/>
      <c r="Z136" s="46">
        <f t="shared" si="34"/>
        <v>0</v>
      </c>
      <c r="AA136" s="64">
        <f t="shared" si="35"/>
        <v>0</v>
      </c>
    </row>
    <row r="137" spans="1:27" x14ac:dyDescent="0.3">
      <c r="A137" s="41" t="s">
        <v>329</v>
      </c>
      <c r="B137" s="12" t="s">
        <v>255</v>
      </c>
      <c r="C137" s="11" t="s">
        <v>118</v>
      </c>
      <c r="D137" s="44"/>
      <c r="E137" s="45"/>
      <c r="F137" s="61">
        <v>189.95</v>
      </c>
      <c r="G137" s="9" t="s">
        <v>330</v>
      </c>
      <c r="H137" s="71" t="s">
        <v>95</v>
      </c>
      <c r="I137" s="76" t="s">
        <v>340</v>
      </c>
      <c r="J137" s="73"/>
      <c r="K137" s="47"/>
      <c r="L137" s="46"/>
      <c r="M137" s="46"/>
      <c r="N137" s="46"/>
      <c r="O137" s="46"/>
      <c r="P137" s="46"/>
      <c r="Q137" s="46"/>
      <c r="R137" s="46"/>
      <c r="S137" s="46"/>
      <c r="T137" s="46"/>
      <c r="U137" s="47"/>
      <c r="V137" s="46"/>
      <c r="W137" s="47"/>
      <c r="X137" s="47"/>
      <c r="Y137" s="47"/>
      <c r="Z137" s="46">
        <f t="shared" si="34"/>
        <v>0</v>
      </c>
      <c r="AA137" s="64">
        <f t="shared" si="35"/>
        <v>0</v>
      </c>
    </row>
    <row r="138" spans="1:27" x14ac:dyDescent="0.3">
      <c r="A138" s="41" t="s">
        <v>50</v>
      </c>
      <c r="B138" s="12" t="s">
        <v>286</v>
      </c>
      <c r="C138" s="60" t="s">
        <v>282</v>
      </c>
      <c r="D138" s="44"/>
      <c r="E138" s="45"/>
      <c r="F138" s="61">
        <v>199.95</v>
      </c>
      <c r="G138" s="10" t="s">
        <v>69</v>
      </c>
      <c r="H138" s="71" t="s">
        <v>172</v>
      </c>
      <c r="I138" s="76" t="s">
        <v>339</v>
      </c>
      <c r="J138" s="73"/>
      <c r="K138" s="47"/>
      <c r="L138" s="46"/>
      <c r="M138" s="46"/>
      <c r="N138" s="46"/>
      <c r="O138" s="46"/>
      <c r="P138" s="46"/>
      <c r="Q138" s="46"/>
      <c r="R138" s="46"/>
      <c r="S138" s="46"/>
      <c r="T138" s="46"/>
      <c r="U138" s="47"/>
      <c r="V138" s="46"/>
      <c r="W138" s="46"/>
      <c r="X138" s="47"/>
      <c r="Y138" s="47"/>
      <c r="Z138" s="46">
        <f t="shared" ref="Z138:Z140" si="36">SUM(J138+L138+N138+P138+R138+T138+V138+W138)</f>
        <v>0</v>
      </c>
      <c r="AA138" s="64">
        <f t="shared" ref="AA138:AA139" si="37">Z138*E138</f>
        <v>0</v>
      </c>
    </row>
    <row r="139" spans="1:27" x14ac:dyDescent="0.3">
      <c r="A139" s="42" t="s">
        <v>50</v>
      </c>
      <c r="B139" s="11"/>
      <c r="C139" s="11" t="s">
        <v>283</v>
      </c>
      <c r="D139" s="44"/>
      <c r="E139" s="45"/>
      <c r="F139" s="61">
        <v>199.95</v>
      </c>
      <c r="G139" s="9" t="s">
        <v>69</v>
      </c>
      <c r="H139" s="71" t="s">
        <v>285</v>
      </c>
      <c r="I139" s="76" t="s">
        <v>339</v>
      </c>
      <c r="J139" s="73"/>
      <c r="K139" s="47"/>
      <c r="L139" s="46"/>
      <c r="M139" s="46"/>
      <c r="N139" s="46"/>
      <c r="O139" s="46"/>
      <c r="P139" s="46"/>
      <c r="Q139" s="46"/>
      <c r="R139" s="46"/>
      <c r="S139" s="46"/>
      <c r="T139" s="46"/>
      <c r="U139" s="47"/>
      <c r="V139" s="46"/>
      <c r="W139" s="46"/>
      <c r="X139" s="47"/>
      <c r="Y139" s="47"/>
      <c r="Z139" s="46">
        <f t="shared" si="36"/>
        <v>0</v>
      </c>
      <c r="AA139" s="64">
        <f t="shared" si="37"/>
        <v>0</v>
      </c>
    </row>
    <row r="140" spans="1:27" x14ac:dyDescent="0.3">
      <c r="A140" s="42" t="s">
        <v>50</v>
      </c>
      <c r="B140" s="11"/>
      <c r="C140" s="11" t="s">
        <v>284</v>
      </c>
      <c r="D140" s="44"/>
      <c r="E140" s="45"/>
      <c r="F140" s="61">
        <v>199.95</v>
      </c>
      <c r="G140" s="9" t="s">
        <v>69</v>
      </c>
      <c r="H140" s="71" t="s">
        <v>148</v>
      </c>
      <c r="I140" s="76" t="s">
        <v>339</v>
      </c>
      <c r="J140" s="73"/>
      <c r="K140" s="47"/>
      <c r="L140" s="46"/>
      <c r="M140" s="46"/>
      <c r="N140" s="46"/>
      <c r="O140" s="46"/>
      <c r="P140" s="46"/>
      <c r="Q140" s="46"/>
      <c r="R140" s="46"/>
      <c r="S140" s="46"/>
      <c r="T140" s="46"/>
      <c r="U140" s="47"/>
      <c r="V140" s="46"/>
      <c r="W140" s="46"/>
      <c r="X140" s="47"/>
      <c r="Y140" s="47"/>
      <c r="Z140" s="46">
        <f t="shared" si="36"/>
        <v>0</v>
      </c>
      <c r="AA140" s="64">
        <f t="shared" ref="AA140:AA166" si="38">Z140*E140</f>
        <v>0</v>
      </c>
    </row>
    <row r="141" spans="1:27" x14ac:dyDescent="0.3">
      <c r="A141" s="41" t="s">
        <v>302</v>
      </c>
      <c r="B141" s="12" t="s">
        <v>201</v>
      </c>
      <c r="C141" s="11" t="s">
        <v>77</v>
      </c>
      <c r="D141" s="44"/>
      <c r="E141" s="45"/>
      <c r="F141" s="61">
        <v>209.95</v>
      </c>
      <c r="G141" s="9" t="s">
        <v>303</v>
      </c>
      <c r="H141" s="71" t="s">
        <v>80</v>
      </c>
      <c r="I141" s="76" t="s">
        <v>339</v>
      </c>
      <c r="J141" s="73"/>
      <c r="K141" s="47"/>
      <c r="L141" s="46"/>
      <c r="M141" s="46"/>
      <c r="N141" s="46"/>
      <c r="O141" s="46"/>
      <c r="P141" s="46"/>
      <c r="Q141" s="46"/>
      <c r="R141" s="46"/>
      <c r="S141" s="46"/>
      <c r="T141" s="46"/>
      <c r="U141" s="47"/>
      <c r="V141" s="46"/>
      <c r="W141" s="47"/>
      <c r="X141" s="47"/>
      <c r="Y141" s="47"/>
      <c r="Z141" s="46">
        <f t="shared" ref="Z141:Z153" si="39">SUM(J141,L141:T141,V141)</f>
        <v>0</v>
      </c>
      <c r="AA141" s="64">
        <f t="shared" si="38"/>
        <v>0</v>
      </c>
    </row>
    <row r="142" spans="1:27" x14ac:dyDescent="0.3">
      <c r="A142" s="41" t="s">
        <v>304</v>
      </c>
      <c r="B142" s="12" t="s">
        <v>202</v>
      </c>
      <c r="C142" s="11" t="s">
        <v>305</v>
      </c>
      <c r="D142" s="44"/>
      <c r="E142" s="45"/>
      <c r="F142" s="61">
        <v>209.95</v>
      </c>
      <c r="G142" s="9" t="s">
        <v>306</v>
      </c>
      <c r="H142" s="71" t="s">
        <v>80</v>
      </c>
      <c r="I142" s="76" t="s">
        <v>339</v>
      </c>
      <c r="J142" s="73"/>
      <c r="K142" s="47"/>
      <c r="L142" s="46"/>
      <c r="M142" s="46"/>
      <c r="N142" s="46"/>
      <c r="O142" s="46"/>
      <c r="P142" s="46"/>
      <c r="Q142" s="46"/>
      <c r="R142" s="46"/>
      <c r="S142" s="46"/>
      <c r="T142" s="46"/>
      <c r="U142" s="47"/>
      <c r="V142" s="46"/>
      <c r="W142" s="47"/>
      <c r="X142" s="47"/>
      <c r="Y142" s="47"/>
      <c r="Z142" s="46">
        <f t="shared" si="39"/>
        <v>0</v>
      </c>
      <c r="AA142" s="64">
        <f t="shared" si="38"/>
        <v>0</v>
      </c>
    </row>
    <row r="143" spans="1:27" x14ac:dyDescent="0.3">
      <c r="A143" s="41" t="s">
        <v>51</v>
      </c>
      <c r="B143" s="12" t="s">
        <v>242</v>
      </c>
      <c r="C143" s="11" t="s">
        <v>136</v>
      </c>
      <c r="D143" s="44"/>
      <c r="E143" s="45"/>
      <c r="F143" s="61">
        <v>189.95</v>
      </c>
      <c r="G143" s="9" t="s">
        <v>190</v>
      </c>
      <c r="H143" s="71" t="s">
        <v>73</v>
      </c>
      <c r="I143" s="76" t="s">
        <v>340</v>
      </c>
      <c r="J143" s="73"/>
      <c r="K143" s="47"/>
      <c r="L143" s="46"/>
      <c r="M143" s="46"/>
      <c r="N143" s="46"/>
      <c r="O143" s="46"/>
      <c r="P143" s="46"/>
      <c r="Q143" s="46"/>
      <c r="R143" s="46"/>
      <c r="S143" s="46"/>
      <c r="T143" s="46"/>
      <c r="U143" s="47"/>
      <c r="V143" s="46"/>
      <c r="W143" s="47"/>
      <c r="X143" s="47"/>
      <c r="Y143" s="47"/>
      <c r="Z143" s="46">
        <f t="shared" si="39"/>
        <v>0</v>
      </c>
      <c r="AA143" s="64">
        <f t="shared" si="38"/>
        <v>0</v>
      </c>
    </row>
    <row r="144" spans="1:27" x14ac:dyDescent="0.3">
      <c r="A144" s="42" t="s">
        <v>51</v>
      </c>
      <c r="B144" s="11"/>
      <c r="C144" s="11" t="s">
        <v>118</v>
      </c>
      <c r="D144" s="44"/>
      <c r="E144" s="45"/>
      <c r="F144" s="61">
        <v>189.95</v>
      </c>
      <c r="G144" s="9" t="s">
        <v>190</v>
      </c>
      <c r="H144" s="71" t="s">
        <v>95</v>
      </c>
      <c r="I144" s="76" t="s">
        <v>340</v>
      </c>
      <c r="J144" s="73"/>
      <c r="K144" s="47"/>
      <c r="L144" s="46"/>
      <c r="M144" s="46"/>
      <c r="N144" s="46"/>
      <c r="O144" s="46"/>
      <c r="P144" s="46"/>
      <c r="Q144" s="46"/>
      <c r="R144" s="46"/>
      <c r="S144" s="46"/>
      <c r="T144" s="46"/>
      <c r="U144" s="47"/>
      <c r="V144" s="46"/>
      <c r="W144" s="47"/>
      <c r="X144" s="47"/>
      <c r="Y144" s="47"/>
      <c r="Z144" s="46">
        <f t="shared" si="39"/>
        <v>0</v>
      </c>
      <c r="AA144" s="64">
        <f t="shared" si="38"/>
        <v>0</v>
      </c>
    </row>
    <row r="145" spans="1:27" x14ac:dyDescent="0.3">
      <c r="A145" s="41" t="s">
        <v>277</v>
      </c>
      <c r="B145" s="12" t="s">
        <v>321</v>
      </c>
      <c r="C145" s="11" t="s">
        <v>161</v>
      </c>
      <c r="D145" s="44"/>
      <c r="E145" s="45"/>
      <c r="F145" s="61">
        <v>209.95</v>
      </c>
      <c r="G145" s="9" t="s">
        <v>320</v>
      </c>
      <c r="H145" s="71" t="s">
        <v>80</v>
      </c>
      <c r="I145" s="76" t="s">
        <v>340</v>
      </c>
      <c r="J145" s="73"/>
      <c r="K145" s="47"/>
      <c r="L145" s="46"/>
      <c r="M145" s="46"/>
      <c r="N145" s="46"/>
      <c r="O145" s="46"/>
      <c r="P145" s="46"/>
      <c r="Q145" s="46"/>
      <c r="R145" s="46"/>
      <c r="S145" s="46"/>
      <c r="T145" s="46"/>
      <c r="U145" s="47"/>
      <c r="V145" s="46"/>
      <c r="W145" s="47"/>
      <c r="X145" s="47"/>
      <c r="Y145" s="47"/>
      <c r="Z145" s="46">
        <f t="shared" si="39"/>
        <v>0</v>
      </c>
      <c r="AA145" s="64">
        <f t="shared" si="38"/>
        <v>0</v>
      </c>
    </row>
    <row r="146" spans="1:27" x14ac:dyDescent="0.3">
      <c r="A146" s="42" t="s">
        <v>277</v>
      </c>
      <c r="B146" s="11"/>
      <c r="C146" s="11" t="s">
        <v>118</v>
      </c>
      <c r="D146" s="44"/>
      <c r="E146" s="45"/>
      <c r="F146" s="61">
        <v>209.95</v>
      </c>
      <c r="G146" s="9" t="s">
        <v>320</v>
      </c>
      <c r="H146" s="71" t="s">
        <v>95</v>
      </c>
      <c r="I146" s="76" t="s">
        <v>340</v>
      </c>
      <c r="J146" s="73"/>
      <c r="K146" s="47"/>
      <c r="L146" s="46"/>
      <c r="M146" s="46"/>
      <c r="N146" s="46"/>
      <c r="O146" s="46"/>
      <c r="P146" s="46"/>
      <c r="Q146" s="46"/>
      <c r="R146" s="46"/>
      <c r="S146" s="46"/>
      <c r="T146" s="46"/>
      <c r="U146" s="47"/>
      <c r="V146" s="46"/>
      <c r="W146" s="47"/>
      <c r="X146" s="47"/>
      <c r="Y146" s="47"/>
      <c r="Z146" s="46">
        <f t="shared" si="39"/>
        <v>0</v>
      </c>
      <c r="AA146" s="64">
        <f t="shared" si="38"/>
        <v>0</v>
      </c>
    </row>
    <row r="147" spans="1:27" x14ac:dyDescent="0.3">
      <c r="A147" s="41" t="s">
        <v>52</v>
      </c>
      <c r="B147" s="12" t="s">
        <v>241</v>
      </c>
      <c r="C147" s="11" t="s">
        <v>161</v>
      </c>
      <c r="D147" s="44"/>
      <c r="E147" s="45"/>
      <c r="F147" s="61">
        <v>209.95</v>
      </c>
      <c r="G147" s="9" t="s">
        <v>189</v>
      </c>
      <c r="H147" s="71" t="s">
        <v>80</v>
      </c>
      <c r="I147" s="76" t="s">
        <v>340</v>
      </c>
      <c r="J147" s="73"/>
      <c r="K147" s="47"/>
      <c r="L147" s="46"/>
      <c r="M147" s="46"/>
      <c r="N147" s="46"/>
      <c r="O147" s="46"/>
      <c r="P147" s="46"/>
      <c r="Q147" s="46"/>
      <c r="R147" s="46"/>
      <c r="S147" s="46"/>
      <c r="T147" s="46"/>
      <c r="U147" s="47"/>
      <c r="V147" s="46"/>
      <c r="W147" s="47"/>
      <c r="X147" s="47"/>
      <c r="Y147" s="47"/>
      <c r="Z147" s="46">
        <f t="shared" si="39"/>
        <v>0</v>
      </c>
      <c r="AA147" s="64">
        <f t="shared" si="38"/>
        <v>0</v>
      </c>
    </row>
    <row r="148" spans="1:27" x14ac:dyDescent="0.3">
      <c r="A148" s="42" t="s">
        <v>52</v>
      </c>
      <c r="B148" s="11"/>
      <c r="C148" s="11" t="s">
        <v>118</v>
      </c>
      <c r="D148" s="44"/>
      <c r="E148" s="45"/>
      <c r="F148" s="61">
        <v>209.95</v>
      </c>
      <c r="G148" s="9" t="s">
        <v>189</v>
      </c>
      <c r="H148" s="71" t="s">
        <v>95</v>
      </c>
      <c r="I148" s="76" t="s">
        <v>340</v>
      </c>
      <c r="J148" s="73"/>
      <c r="K148" s="47"/>
      <c r="L148" s="46"/>
      <c r="M148" s="46"/>
      <c r="N148" s="46"/>
      <c r="O148" s="46"/>
      <c r="P148" s="46"/>
      <c r="Q148" s="46"/>
      <c r="R148" s="46"/>
      <c r="S148" s="46"/>
      <c r="T148" s="46"/>
      <c r="U148" s="47"/>
      <c r="V148" s="46"/>
      <c r="W148" s="47"/>
      <c r="X148" s="47"/>
      <c r="Y148" s="47"/>
      <c r="Z148" s="46">
        <f t="shared" si="39"/>
        <v>0</v>
      </c>
      <c r="AA148" s="64">
        <f t="shared" si="38"/>
        <v>0</v>
      </c>
    </row>
    <row r="149" spans="1:27" ht="13.8" customHeight="1" x14ac:dyDescent="0.3">
      <c r="A149" s="41" t="s">
        <v>53</v>
      </c>
      <c r="B149" s="12" t="s">
        <v>243</v>
      </c>
      <c r="C149" s="11" t="s">
        <v>136</v>
      </c>
      <c r="D149" s="44"/>
      <c r="E149" s="45"/>
      <c r="F149" s="61">
        <v>189.95</v>
      </c>
      <c r="G149" s="9" t="s">
        <v>191</v>
      </c>
      <c r="H149" s="71" t="s">
        <v>73</v>
      </c>
      <c r="I149" s="76" t="s">
        <v>340</v>
      </c>
      <c r="J149" s="73"/>
      <c r="K149" s="47"/>
      <c r="L149" s="46"/>
      <c r="M149" s="46"/>
      <c r="N149" s="46"/>
      <c r="O149" s="46"/>
      <c r="P149" s="46"/>
      <c r="Q149" s="46"/>
      <c r="R149" s="46"/>
      <c r="S149" s="46"/>
      <c r="T149" s="46"/>
      <c r="U149" s="47"/>
      <c r="V149" s="46"/>
      <c r="W149" s="47"/>
      <c r="X149" s="47"/>
      <c r="Y149" s="47"/>
      <c r="Z149" s="46">
        <f t="shared" si="39"/>
        <v>0</v>
      </c>
      <c r="AA149" s="64">
        <f t="shared" si="38"/>
        <v>0</v>
      </c>
    </row>
    <row r="150" spans="1:27" ht="13.8" customHeight="1" x14ac:dyDescent="0.3">
      <c r="A150" s="42" t="s">
        <v>53</v>
      </c>
      <c r="B150" s="11"/>
      <c r="C150" s="11" t="s">
        <v>118</v>
      </c>
      <c r="D150" s="44"/>
      <c r="E150" s="45"/>
      <c r="F150" s="61">
        <v>189.95</v>
      </c>
      <c r="G150" s="9" t="s">
        <v>191</v>
      </c>
      <c r="H150" s="71" t="s">
        <v>95</v>
      </c>
      <c r="I150" s="76" t="s">
        <v>340</v>
      </c>
      <c r="J150" s="73"/>
      <c r="K150" s="47"/>
      <c r="L150" s="46"/>
      <c r="M150" s="46"/>
      <c r="N150" s="46"/>
      <c r="O150" s="46"/>
      <c r="P150" s="46"/>
      <c r="Q150" s="46"/>
      <c r="R150" s="46"/>
      <c r="S150" s="46"/>
      <c r="T150" s="46"/>
      <c r="U150" s="47"/>
      <c r="V150" s="46"/>
      <c r="W150" s="47"/>
      <c r="X150" s="47"/>
      <c r="Y150" s="47"/>
      <c r="Z150" s="46">
        <f t="shared" si="39"/>
        <v>0</v>
      </c>
      <c r="AA150" s="64">
        <f t="shared" si="38"/>
        <v>0</v>
      </c>
    </row>
    <row r="151" spans="1:27" ht="13.8" customHeight="1" x14ac:dyDescent="0.3">
      <c r="A151" s="42" t="s">
        <v>53</v>
      </c>
      <c r="B151" s="11"/>
      <c r="C151" s="11" t="s">
        <v>161</v>
      </c>
      <c r="D151" s="44"/>
      <c r="E151" s="45"/>
      <c r="F151" s="61">
        <v>189.95</v>
      </c>
      <c r="G151" s="9" t="s">
        <v>191</v>
      </c>
      <c r="H151" s="71" t="s">
        <v>80</v>
      </c>
      <c r="I151" s="76" t="s">
        <v>340</v>
      </c>
      <c r="J151" s="73"/>
      <c r="K151" s="47"/>
      <c r="L151" s="46"/>
      <c r="M151" s="46"/>
      <c r="N151" s="46"/>
      <c r="O151" s="46"/>
      <c r="P151" s="46"/>
      <c r="Q151" s="46"/>
      <c r="R151" s="46"/>
      <c r="S151" s="46"/>
      <c r="T151" s="46"/>
      <c r="U151" s="47"/>
      <c r="V151" s="46"/>
      <c r="W151" s="47"/>
      <c r="X151" s="47"/>
      <c r="Y151" s="47"/>
      <c r="Z151" s="46">
        <f t="shared" si="39"/>
        <v>0</v>
      </c>
      <c r="AA151" s="64">
        <f t="shared" si="38"/>
        <v>0</v>
      </c>
    </row>
    <row r="152" spans="1:27" x14ac:dyDescent="0.3">
      <c r="A152" s="41" t="s">
        <v>54</v>
      </c>
      <c r="B152" s="12" t="s">
        <v>245</v>
      </c>
      <c r="C152" s="11" t="s">
        <v>118</v>
      </c>
      <c r="D152" s="44"/>
      <c r="E152" s="45"/>
      <c r="F152" s="61">
        <v>189.95</v>
      </c>
      <c r="G152" s="9" t="s">
        <v>192</v>
      </c>
      <c r="H152" s="71" t="s">
        <v>95</v>
      </c>
      <c r="I152" s="76" t="s">
        <v>340</v>
      </c>
      <c r="J152" s="73"/>
      <c r="K152" s="47"/>
      <c r="L152" s="46"/>
      <c r="M152" s="46"/>
      <c r="N152" s="46"/>
      <c r="O152" s="46"/>
      <c r="P152" s="46"/>
      <c r="Q152" s="46"/>
      <c r="R152" s="46"/>
      <c r="S152" s="46"/>
      <c r="T152" s="46"/>
      <c r="U152" s="47"/>
      <c r="V152" s="46"/>
      <c r="W152" s="47"/>
      <c r="X152" s="47"/>
      <c r="Y152" s="47"/>
      <c r="Z152" s="46">
        <f t="shared" si="39"/>
        <v>0</v>
      </c>
      <c r="AA152" s="64">
        <f t="shared" si="38"/>
        <v>0</v>
      </c>
    </row>
    <row r="153" spans="1:27" x14ac:dyDescent="0.3">
      <c r="A153" s="41" t="s">
        <v>278</v>
      </c>
      <c r="B153" s="12" t="s">
        <v>244</v>
      </c>
      <c r="C153" s="11" t="s">
        <v>136</v>
      </c>
      <c r="D153" s="44"/>
      <c r="E153" s="45"/>
      <c r="F153" s="61">
        <v>189.95</v>
      </c>
      <c r="G153" s="9" t="s">
        <v>322</v>
      </c>
      <c r="H153" s="71" t="s">
        <v>73</v>
      </c>
      <c r="I153" s="76" t="s">
        <v>340</v>
      </c>
      <c r="J153" s="73"/>
      <c r="K153" s="47"/>
      <c r="L153" s="46"/>
      <c r="M153" s="46"/>
      <c r="N153" s="46"/>
      <c r="O153" s="46"/>
      <c r="P153" s="46"/>
      <c r="Q153" s="46"/>
      <c r="R153" s="46"/>
      <c r="S153" s="46"/>
      <c r="T153" s="46"/>
      <c r="U153" s="47"/>
      <c r="V153" s="46"/>
      <c r="W153" s="47"/>
      <c r="X153" s="47"/>
      <c r="Y153" s="47"/>
      <c r="Z153" s="46">
        <f t="shared" si="39"/>
        <v>0</v>
      </c>
      <c r="AA153" s="64">
        <f t="shared" si="38"/>
        <v>0</v>
      </c>
    </row>
    <row r="154" spans="1:27" x14ac:dyDescent="0.3">
      <c r="A154" s="41" t="s">
        <v>55</v>
      </c>
      <c r="B154" s="12" t="s">
        <v>318</v>
      </c>
      <c r="C154" s="11" t="s">
        <v>317</v>
      </c>
      <c r="D154" s="44"/>
      <c r="E154" s="45"/>
      <c r="F154" s="61">
        <v>219.95</v>
      </c>
      <c r="G154" s="9" t="s">
        <v>187</v>
      </c>
      <c r="H154" s="71" t="s">
        <v>73</v>
      </c>
      <c r="I154" s="76" t="s">
        <v>338</v>
      </c>
      <c r="J154" s="73"/>
      <c r="K154" s="47"/>
      <c r="L154" s="46"/>
      <c r="M154" s="47"/>
      <c r="N154" s="46"/>
      <c r="O154" s="47"/>
      <c r="P154" s="46"/>
      <c r="Q154" s="47"/>
      <c r="R154" s="46"/>
      <c r="S154" s="47"/>
      <c r="T154" s="46"/>
      <c r="U154" s="47"/>
      <c r="V154" s="46"/>
      <c r="W154" s="46"/>
      <c r="X154" s="47"/>
      <c r="Y154" s="47"/>
      <c r="Z154" s="46">
        <f t="shared" ref="Z154:Z157" si="40">SUM(J154,L154,N154,P154,R154,T154,V154,W154)</f>
        <v>0</v>
      </c>
      <c r="AA154" s="64">
        <f t="shared" si="38"/>
        <v>0</v>
      </c>
    </row>
    <row r="155" spans="1:27" x14ac:dyDescent="0.3">
      <c r="A155" s="42" t="s">
        <v>55</v>
      </c>
      <c r="B155" s="11"/>
      <c r="C155" s="11" t="s">
        <v>181</v>
      </c>
      <c r="D155" s="44"/>
      <c r="E155" s="45"/>
      <c r="F155" s="61">
        <v>219.95</v>
      </c>
      <c r="G155" s="9" t="s">
        <v>187</v>
      </c>
      <c r="H155" s="71" t="s">
        <v>183</v>
      </c>
      <c r="I155" s="76" t="s">
        <v>338</v>
      </c>
      <c r="J155" s="73"/>
      <c r="K155" s="47"/>
      <c r="L155" s="46"/>
      <c r="M155" s="47"/>
      <c r="N155" s="46"/>
      <c r="O155" s="47"/>
      <c r="P155" s="46"/>
      <c r="Q155" s="47"/>
      <c r="R155" s="46"/>
      <c r="S155" s="47"/>
      <c r="T155" s="46"/>
      <c r="U155" s="47"/>
      <c r="V155" s="46"/>
      <c r="W155" s="46"/>
      <c r="X155" s="47"/>
      <c r="Y155" s="47"/>
      <c r="Z155" s="46">
        <f t="shared" si="40"/>
        <v>0</v>
      </c>
      <c r="AA155" s="64">
        <f t="shared" si="38"/>
        <v>0</v>
      </c>
    </row>
    <row r="156" spans="1:27" x14ac:dyDescent="0.3">
      <c r="A156" s="42" t="s">
        <v>55</v>
      </c>
      <c r="B156" s="11"/>
      <c r="C156" s="11" t="s">
        <v>122</v>
      </c>
      <c r="D156" s="44"/>
      <c r="E156" s="45"/>
      <c r="F156" s="61">
        <v>219.95</v>
      </c>
      <c r="G156" s="9" t="s">
        <v>187</v>
      </c>
      <c r="H156" s="71" t="s">
        <v>95</v>
      </c>
      <c r="I156" s="76" t="s">
        <v>338</v>
      </c>
      <c r="J156" s="73"/>
      <c r="K156" s="47"/>
      <c r="L156" s="46"/>
      <c r="M156" s="47"/>
      <c r="N156" s="46"/>
      <c r="O156" s="47"/>
      <c r="P156" s="46"/>
      <c r="Q156" s="47"/>
      <c r="R156" s="46"/>
      <c r="S156" s="47"/>
      <c r="T156" s="46"/>
      <c r="U156" s="47"/>
      <c r="V156" s="46"/>
      <c r="W156" s="46"/>
      <c r="X156" s="47"/>
      <c r="Y156" s="47"/>
      <c r="Z156" s="46">
        <f t="shared" si="40"/>
        <v>0</v>
      </c>
      <c r="AA156" s="64">
        <f t="shared" si="38"/>
        <v>0</v>
      </c>
    </row>
    <row r="157" spans="1:27" x14ac:dyDescent="0.3">
      <c r="A157" s="41" t="s">
        <v>56</v>
      </c>
      <c r="B157" s="12" t="s">
        <v>319</v>
      </c>
      <c r="C157" s="11" t="s">
        <v>98</v>
      </c>
      <c r="D157" s="44"/>
      <c r="E157" s="45"/>
      <c r="F157" s="61">
        <v>219.95</v>
      </c>
      <c r="G157" s="9" t="s">
        <v>188</v>
      </c>
      <c r="H157" s="71" t="s">
        <v>94</v>
      </c>
      <c r="I157" s="76" t="s">
        <v>338</v>
      </c>
      <c r="J157" s="73"/>
      <c r="K157" s="47"/>
      <c r="L157" s="46"/>
      <c r="M157" s="47"/>
      <c r="N157" s="46"/>
      <c r="O157" s="47"/>
      <c r="P157" s="46"/>
      <c r="Q157" s="47"/>
      <c r="R157" s="46"/>
      <c r="S157" s="47"/>
      <c r="T157" s="46"/>
      <c r="U157" s="47"/>
      <c r="V157" s="46"/>
      <c r="W157" s="46"/>
      <c r="X157" s="47"/>
      <c r="Y157" s="47"/>
      <c r="Z157" s="46">
        <f t="shared" si="40"/>
        <v>0</v>
      </c>
      <c r="AA157" s="64">
        <f t="shared" si="38"/>
        <v>0</v>
      </c>
    </row>
    <row r="158" spans="1:27" x14ac:dyDescent="0.3">
      <c r="A158" s="41" t="s">
        <v>57</v>
      </c>
      <c r="B158" s="12" t="s">
        <v>233</v>
      </c>
      <c r="C158" s="11" t="s">
        <v>136</v>
      </c>
      <c r="D158" s="44"/>
      <c r="E158" s="45"/>
      <c r="F158" s="61">
        <v>199.95</v>
      </c>
      <c r="G158" s="9" t="s">
        <v>169</v>
      </c>
      <c r="H158" s="71" t="s">
        <v>73</v>
      </c>
      <c r="I158" s="76" t="s">
        <v>340</v>
      </c>
      <c r="J158" s="73"/>
      <c r="K158" s="47"/>
      <c r="L158" s="46"/>
      <c r="M158" s="46"/>
      <c r="N158" s="46"/>
      <c r="O158" s="46"/>
      <c r="P158" s="46"/>
      <c r="Q158" s="46"/>
      <c r="R158" s="46"/>
      <c r="S158" s="46"/>
      <c r="T158" s="46"/>
      <c r="U158" s="47"/>
      <c r="V158" s="46"/>
      <c r="W158" s="46"/>
      <c r="X158" s="47"/>
      <c r="Y158" s="47"/>
      <c r="Z158" s="46">
        <f>SUM(J158,L158:T158,V158:W158)</f>
        <v>0</v>
      </c>
      <c r="AA158" s="64">
        <f t="shared" si="38"/>
        <v>0</v>
      </c>
    </row>
    <row r="159" spans="1:27" x14ac:dyDescent="0.3">
      <c r="A159" s="42" t="s">
        <v>57</v>
      </c>
      <c r="B159" s="11"/>
      <c r="C159" s="11" t="s">
        <v>118</v>
      </c>
      <c r="D159" s="44"/>
      <c r="E159" s="45"/>
      <c r="F159" s="61">
        <v>199.95</v>
      </c>
      <c r="G159" s="9" t="s">
        <v>169</v>
      </c>
      <c r="H159" s="71" t="s">
        <v>95</v>
      </c>
      <c r="I159" s="76" t="s">
        <v>340</v>
      </c>
      <c r="J159" s="73"/>
      <c r="K159" s="47"/>
      <c r="L159" s="46"/>
      <c r="M159" s="46"/>
      <c r="N159" s="46"/>
      <c r="O159" s="46"/>
      <c r="P159" s="46"/>
      <c r="Q159" s="46"/>
      <c r="R159" s="46"/>
      <c r="S159" s="46"/>
      <c r="T159" s="46"/>
      <c r="U159" s="47"/>
      <c r="V159" s="46"/>
      <c r="W159" s="46"/>
      <c r="X159" s="47"/>
      <c r="Y159" s="47"/>
      <c r="Z159" s="46">
        <f t="shared" ref="Z159:Z162" si="41">SUM(J159,L159:T159,V159:W159)</f>
        <v>0</v>
      </c>
      <c r="AA159" s="64">
        <f t="shared" si="38"/>
        <v>0</v>
      </c>
    </row>
    <row r="160" spans="1:27" x14ac:dyDescent="0.3">
      <c r="A160" s="41" t="s">
        <v>58</v>
      </c>
      <c r="B160" s="12" t="s">
        <v>234</v>
      </c>
      <c r="C160" s="11" t="s">
        <v>170</v>
      </c>
      <c r="D160" s="44"/>
      <c r="E160" s="45"/>
      <c r="F160" s="61">
        <v>199.95</v>
      </c>
      <c r="G160" s="9" t="s">
        <v>171</v>
      </c>
      <c r="H160" s="71" t="s">
        <v>172</v>
      </c>
      <c r="I160" s="76" t="s">
        <v>340</v>
      </c>
      <c r="J160" s="73"/>
      <c r="K160" s="47"/>
      <c r="L160" s="46"/>
      <c r="M160" s="46"/>
      <c r="N160" s="46"/>
      <c r="O160" s="46"/>
      <c r="P160" s="46"/>
      <c r="Q160" s="46"/>
      <c r="R160" s="46"/>
      <c r="S160" s="46"/>
      <c r="T160" s="46"/>
      <c r="U160" s="47"/>
      <c r="V160" s="46"/>
      <c r="W160" s="46"/>
      <c r="X160" s="47"/>
      <c r="Y160" s="47"/>
      <c r="Z160" s="46">
        <f t="shared" si="41"/>
        <v>0</v>
      </c>
      <c r="AA160" s="64">
        <f t="shared" si="38"/>
        <v>0</v>
      </c>
    </row>
    <row r="161" spans="1:27" x14ac:dyDescent="0.3">
      <c r="A161" s="42" t="s">
        <v>58</v>
      </c>
      <c r="B161" s="11"/>
      <c r="C161" s="11" t="s">
        <v>118</v>
      </c>
      <c r="D161" s="44"/>
      <c r="E161" s="45"/>
      <c r="F161" s="61">
        <v>199.95</v>
      </c>
      <c r="G161" s="9" t="s">
        <v>171</v>
      </c>
      <c r="H161" s="71" t="s">
        <v>95</v>
      </c>
      <c r="I161" s="76" t="s">
        <v>340</v>
      </c>
      <c r="J161" s="73"/>
      <c r="K161" s="47"/>
      <c r="L161" s="46"/>
      <c r="M161" s="46"/>
      <c r="N161" s="46"/>
      <c r="O161" s="46"/>
      <c r="P161" s="46"/>
      <c r="Q161" s="46"/>
      <c r="R161" s="46"/>
      <c r="S161" s="46"/>
      <c r="T161" s="46"/>
      <c r="U161" s="47"/>
      <c r="V161" s="46"/>
      <c r="W161" s="46"/>
      <c r="X161" s="47"/>
      <c r="Y161" s="47"/>
      <c r="Z161" s="46">
        <f t="shared" si="41"/>
        <v>0</v>
      </c>
      <c r="AA161" s="64">
        <f t="shared" si="38"/>
        <v>0</v>
      </c>
    </row>
    <row r="162" spans="1:27" x14ac:dyDescent="0.3">
      <c r="A162" s="41" t="s">
        <v>59</v>
      </c>
      <c r="B162" s="12" t="s">
        <v>231</v>
      </c>
      <c r="C162" s="11" t="s">
        <v>118</v>
      </c>
      <c r="D162" s="44"/>
      <c r="E162" s="45"/>
      <c r="F162" s="61">
        <v>179.95</v>
      </c>
      <c r="G162" s="9" t="s">
        <v>165</v>
      </c>
      <c r="H162" s="71" t="s">
        <v>95</v>
      </c>
      <c r="I162" s="76" t="s">
        <v>339</v>
      </c>
      <c r="J162" s="73"/>
      <c r="K162" s="47"/>
      <c r="L162" s="46"/>
      <c r="M162" s="46"/>
      <c r="N162" s="46"/>
      <c r="O162" s="46"/>
      <c r="P162" s="46"/>
      <c r="Q162" s="46"/>
      <c r="R162" s="46"/>
      <c r="S162" s="46"/>
      <c r="T162" s="46"/>
      <c r="U162" s="47"/>
      <c r="V162" s="46"/>
      <c r="W162" s="46"/>
      <c r="X162" s="47"/>
      <c r="Y162" s="47"/>
      <c r="Z162" s="46">
        <f t="shared" si="41"/>
        <v>0</v>
      </c>
      <c r="AA162" s="64">
        <f t="shared" si="38"/>
        <v>0</v>
      </c>
    </row>
    <row r="163" spans="1:27" x14ac:dyDescent="0.3">
      <c r="A163" s="41" t="s">
        <v>60</v>
      </c>
      <c r="B163" s="12" t="s">
        <v>251</v>
      </c>
      <c r="C163" s="11" t="s">
        <v>118</v>
      </c>
      <c r="D163" s="44"/>
      <c r="E163" s="45"/>
      <c r="F163" s="61">
        <v>209.95</v>
      </c>
      <c r="G163" s="9" t="s">
        <v>195</v>
      </c>
      <c r="H163" s="71" t="s">
        <v>95</v>
      </c>
      <c r="I163" s="76" t="s">
        <v>341</v>
      </c>
      <c r="J163" s="73"/>
      <c r="K163" s="47"/>
      <c r="L163" s="46"/>
      <c r="M163" s="47"/>
      <c r="N163" s="46"/>
      <c r="O163" s="47"/>
      <c r="P163" s="46"/>
      <c r="Q163" s="47"/>
      <c r="R163" s="46"/>
      <c r="S163" s="47"/>
      <c r="T163" s="46"/>
      <c r="U163" s="47"/>
      <c r="V163" s="46"/>
      <c r="W163" s="46"/>
      <c r="X163" s="46"/>
      <c r="Y163" s="47">
        <v>1</v>
      </c>
      <c r="Z163" s="46">
        <f>SUM(J163,L163,N163,P163,R163,T163,V163,W163,X163)</f>
        <v>0</v>
      </c>
      <c r="AA163" s="64">
        <f t="shared" si="38"/>
        <v>0</v>
      </c>
    </row>
    <row r="164" spans="1:27" x14ac:dyDescent="0.3">
      <c r="A164" s="41" t="s">
        <v>61</v>
      </c>
      <c r="B164" s="12" t="s">
        <v>226</v>
      </c>
      <c r="C164" s="11" t="s">
        <v>118</v>
      </c>
      <c r="D164" s="44"/>
      <c r="E164" s="45"/>
      <c r="F164" s="61">
        <v>219.95</v>
      </c>
      <c r="G164" s="9" t="s">
        <v>159</v>
      </c>
      <c r="H164" s="71" t="s">
        <v>95</v>
      </c>
      <c r="I164" s="76" t="s">
        <v>339</v>
      </c>
      <c r="J164" s="73"/>
      <c r="K164" s="47"/>
      <c r="L164" s="46"/>
      <c r="M164" s="46"/>
      <c r="N164" s="46"/>
      <c r="O164" s="46"/>
      <c r="P164" s="46"/>
      <c r="Q164" s="46"/>
      <c r="R164" s="46"/>
      <c r="S164" s="46"/>
      <c r="T164" s="46"/>
      <c r="U164" s="47"/>
      <c r="V164" s="46"/>
      <c r="W164" s="47"/>
      <c r="X164" s="47"/>
      <c r="Y164" s="47"/>
      <c r="Z164" s="46">
        <f t="shared" ref="Z164" si="42">SUM(J164,L164:T164,V164)</f>
        <v>0</v>
      </c>
      <c r="AA164" s="64">
        <f t="shared" si="38"/>
        <v>0</v>
      </c>
    </row>
    <row r="165" spans="1:27" x14ac:dyDescent="0.3">
      <c r="A165" s="68" t="s">
        <v>279</v>
      </c>
      <c r="B165" s="14" t="s">
        <v>246</v>
      </c>
      <c r="C165" s="11" t="s">
        <v>118</v>
      </c>
      <c r="D165" s="43"/>
      <c r="E165" s="43"/>
      <c r="F165" s="5">
        <v>239.95</v>
      </c>
      <c r="G165" s="6" t="s">
        <v>323</v>
      </c>
      <c r="H165" s="70" t="s">
        <v>95</v>
      </c>
      <c r="I165" s="76" t="s">
        <v>338</v>
      </c>
      <c r="J165" s="74"/>
      <c r="K165" s="65"/>
      <c r="L165" s="4"/>
      <c r="M165" s="65"/>
      <c r="N165" s="4"/>
      <c r="O165" s="65"/>
      <c r="P165" s="4"/>
      <c r="Q165" s="65"/>
      <c r="R165" s="4"/>
      <c r="S165" s="65"/>
      <c r="T165" s="4"/>
      <c r="U165" s="65"/>
      <c r="V165" s="4"/>
      <c r="W165" s="4"/>
      <c r="X165" s="65"/>
      <c r="Y165" s="65"/>
      <c r="Z165" s="46">
        <f t="shared" ref="Z165:Z166" si="43">SUM(J165,L165,N165,P165,R165,T165,V165,W165)</f>
        <v>0</v>
      </c>
      <c r="AA165" s="64">
        <f t="shared" si="38"/>
        <v>0</v>
      </c>
    </row>
    <row r="166" spans="1:27" ht="15" thickBot="1" x14ac:dyDescent="0.35">
      <c r="A166" s="78" t="s">
        <v>280</v>
      </c>
      <c r="B166" s="79" t="s">
        <v>247</v>
      </c>
      <c r="C166" s="80" t="s">
        <v>118</v>
      </c>
      <c r="D166" s="81"/>
      <c r="E166" s="81"/>
      <c r="F166" s="32">
        <v>239.95</v>
      </c>
      <c r="G166" s="82" t="s">
        <v>324</v>
      </c>
      <c r="H166" s="83" t="s">
        <v>95</v>
      </c>
      <c r="I166" s="84" t="s">
        <v>338</v>
      </c>
      <c r="J166" s="85"/>
      <c r="K166" s="86"/>
      <c r="L166" s="87"/>
      <c r="M166" s="86"/>
      <c r="N166" s="87"/>
      <c r="O166" s="86"/>
      <c r="P166" s="87"/>
      <c r="Q166" s="86"/>
      <c r="R166" s="87"/>
      <c r="S166" s="86"/>
      <c r="T166" s="87"/>
      <c r="U166" s="86"/>
      <c r="V166" s="87"/>
      <c r="W166" s="87"/>
      <c r="X166" s="86"/>
      <c r="Y166" s="86"/>
      <c r="Z166" s="88">
        <f t="shared" si="43"/>
        <v>0</v>
      </c>
      <c r="AA166" s="89">
        <f t="shared" si="38"/>
        <v>0</v>
      </c>
    </row>
    <row r="167" spans="1:27" ht="15" thickBot="1" x14ac:dyDescent="0.35">
      <c r="A167" s="90"/>
      <c r="B167" s="91"/>
      <c r="C167" s="91"/>
      <c r="D167" s="77"/>
      <c r="E167" s="77"/>
      <c r="F167" s="77"/>
      <c r="G167" s="92"/>
      <c r="H167" s="92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3">
        <f>SUM(Z11:Z164)</f>
        <v>0</v>
      </c>
      <c r="AA167" s="94">
        <f>SUM(AA11:AA164)</f>
        <v>0</v>
      </c>
    </row>
    <row r="168" spans="1:27" ht="13.2" customHeight="1" x14ac:dyDescent="0.3">
      <c r="A168" s="96" t="s">
        <v>343</v>
      </c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8"/>
    </row>
    <row r="169" spans="1:27" ht="16.8" customHeight="1" x14ac:dyDescent="0.3">
      <c r="A169" s="99" t="s">
        <v>344</v>
      </c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1"/>
    </row>
    <row r="170" spans="1:27" ht="15" thickBot="1" x14ac:dyDescent="0.35">
      <c r="A170" s="111" t="s">
        <v>345</v>
      </c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3"/>
    </row>
    <row r="171" spans="1:27" x14ac:dyDescent="0.3">
      <c r="A171" s="102" t="s">
        <v>342</v>
      </c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</row>
    <row r="172" spans="1:27" x14ac:dyDescent="0.3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</row>
  </sheetData>
  <mergeCells count="20">
    <mergeCell ref="C1:X3"/>
    <mergeCell ref="D4:H5"/>
    <mergeCell ref="L4:X7"/>
    <mergeCell ref="J4:K4"/>
    <mergeCell ref="D8:E8"/>
    <mergeCell ref="E6:H7"/>
    <mergeCell ref="D6:D7"/>
    <mergeCell ref="J5:K7"/>
    <mergeCell ref="I4:I7"/>
    <mergeCell ref="C8:C9"/>
    <mergeCell ref="G8:G9"/>
    <mergeCell ref="H8:H9"/>
    <mergeCell ref="A168:AA168"/>
    <mergeCell ref="A169:AA169"/>
    <mergeCell ref="A171:AA172"/>
    <mergeCell ref="Z8:Z9"/>
    <mergeCell ref="AA8:AA9"/>
    <mergeCell ref="B8:B9"/>
    <mergeCell ref="A8:A9"/>
    <mergeCell ref="A170:AA170"/>
  </mergeCells>
  <phoneticPr fontId="6" type="noConversion"/>
  <hyperlinks>
    <hyperlink ref="B138" r:id="rId1" xr:uid="{A6DF4418-8B39-448F-9197-F3A3F0508529}"/>
    <hyperlink ref="B104" r:id="rId2" xr:uid="{99E15FB1-2E51-4210-B370-7AC2B4840554}"/>
    <hyperlink ref="B102" r:id="rId3" xr:uid="{97DEC974-8F02-4D1D-90F6-5B85C9E77FC0}"/>
    <hyperlink ref="B93" r:id="rId4" xr:uid="{A3675076-E835-4A9B-A142-AC2E9C763236}"/>
    <hyperlink ref="B60" r:id="rId5" xr:uid="{B2517E13-E47E-49FA-A7E3-02BBA3AA8443}"/>
    <hyperlink ref="B53" r:id="rId6" xr:uid="{2EA06903-8847-4C43-9245-466B0AA3B0D2}"/>
    <hyperlink ref="B30" r:id="rId7" xr:uid="{C5434C5E-780C-4BD0-BF84-8B605641788A}"/>
    <hyperlink ref="B18" r:id="rId8" xr:uid="{B326D9F2-182B-4765-BE30-4A17E1B0C3B9}"/>
    <hyperlink ref="B107" r:id="rId9" xr:uid="{DD325CDD-D3FB-4F87-A877-05A92DDDF7A3}"/>
    <hyperlink ref="B109" r:id="rId10" xr:uid="{56EDC613-6187-4036-9180-A21898A11825}"/>
    <hyperlink ref="B141" r:id="rId11" xr:uid="{99DA7E1E-822F-4A86-A7D6-CC1EDBD8A883}"/>
    <hyperlink ref="B142" r:id="rId12" xr:uid="{849D0FE9-0FED-4AC0-852E-F5C9158123A6}"/>
    <hyperlink ref="B98" r:id="rId13" xr:uid="{EE51BECB-40A1-42D4-9DDD-B2AE5015AD5F}"/>
    <hyperlink ref="B100" r:id="rId14" xr:uid="{D9AB32CB-E175-4AD5-AE0A-A94BB149AAD4}"/>
    <hyperlink ref="B25" r:id="rId15" xr:uid="{B341E845-47B4-46EA-B70B-94AB96033093}"/>
    <hyperlink ref="B66" r:id="rId16" xr:uid="{3436F00E-6F99-4D81-873A-2BEDD63A726D}"/>
    <hyperlink ref="B63" r:id="rId17" xr:uid="{74EB6BA7-6343-4F61-A6F9-41665140DD98}"/>
    <hyperlink ref="B47" r:id="rId18" xr:uid="{8209FCA3-B413-4B4A-B53A-4A9841D45BB0}"/>
    <hyperlink ref="B34" r:id="rId19" xr:uid="{2AD55466-8F8B-4F66-8149-DDCFD760B283}"/>
    <hyperlink ref="B44" r:id="rId20" xr:uid="{9F172069-E83D-4D3F-AB50-7B6DD70019BF}"/>
    <hyperlink ref="B80" r:id="rId21" xr:uid="{85943EF8-6E84-41F3-9820-CF1C71EDFBF2}"/>
    <hyperlink ref="B82" r:id="rId22" xr:uid="{7EB19C59-DF09-4137-8112-7FBB1E7503E9}"/>
    <hyperlink ref="B84" r:id="rId23" xr:uid="{6E645A65-311C-42E5-9F7B-9027817F4104}"/>
    <hyperlink ref="B79" r:id="rId24" xr:uid="{8B7B2E01-3887-4325-B9D3-F71B89390702}"/>
    <hyperlink ref="B85" r:id="rId25" xr:uid="{FF3F208B-B7EC-4CE6-B174-AEB3818614B7}"/>
    <hyperlink ref="B70" r:id="rId26" xr:uid="{C0BDCDE8-1CEB-41AA-BADA-121918FFD4A9}"/>
    <hyperlink ref="B36" r:id="rId27" xr:uid="{9AC81B0F-E855-4C73-8266-C4DD67CC55F1}"/>
    <hyperlink ref="B40" r:id="rId28" xr:uid="{10E1CFEF-6E22-4B6D-A816-06F9A8665718}"/>
    <hyperlink ref="B125" r:id="rId29" xr:uid="{1BA621C5-51FF-4E2D-94A9-51F4DAF1B97A}"/>
    <hyperlink ref="B14" r:id="rId30" xr:uid="{DD9A780E-8FD1-4633-A0AB-5677DF58E2AA}"/>
    <hyperlink ref="B127" r:id="rId31" xr:uid="{D273DE07-10BE-4B3D-A1B2-EC5D122E1D3A}"/>
    <hyperlink ref="B129" r:id="rId32" xr:uid="{EFEC0118-F41E-45D7-A394-6AC9E26D9D51}"/>
    <hyperlink ref="B132" r:id="rId33" xr:uid="{426E3360-9E70-4281-AE1D-5E696F05F25D}"/>
    <hyperlink ref="B90" r:id="rId34" xr:uid="{24707941-2456-4A3F-8542-732CDC4FCE88}"/>
    <hyperlink ref="B91" r:id="rId35" xr:uid="{A136FC7D-5EA6-47C5-9017-89B61B70527C}"/>
    <hyperlink ref="B92" r:id="rId36" xr:uid="{656FD25B-8F5A-491D-A9E7-B7C3FE1854D6}"/>
    <hyperlink ref="B50" r:id="rId37" xr:uid="{BAC5BFD6-50E7-4380-B42B-6F5DFD053142}"/>
    <hyperlink ref="B164" r:id="rId38" xr:uid="{C00FED28-B57A-4732-90D1-1D0FA12AE9DB}"/>
    <hyperlink ref="B75" r:id="rId39" xr:uid="{837F8A59-9187-4D47-94ED-C6C552050EB3}"/>
    <hyperlink ref="B96" r:id="rId40" xr:uid="{1C23FF99-479D-453B-AB04-29B0EF1E5988}"/>
    <hyperlink ref="B77" r:id="rId41" xr:uid="{41E25EB6-92A8-4ABC-B727-4FCD6F8A7527}"/>
    <hyperlink ref="B28" r:id="rId42" xr:uid="{7BACA19D-014C-4FE0-9C0D-DADAF1A21459}"/>
    <hyperlink ref="B162" r:id="rId43" xr:uid="{28780C51-7C26-4C5D-B0A5-F4A8D0161D95}"/>
    <hyperlink ref="B23" r:id="rId44" xr:uid="{8840BFB5-2E09-4AED-9896-4543924FF290}"/>
    <hyperlink ref="B158" r:id="rId45" xr:uid="{79954C22-75A1-4452-B693-F1B1ED41FF0B}"/>
    <hyperlink ref="B160" r:id="rId46" xr:uid="{0E6F1FF7-0E54-46DA-9089-8462CC90093E}"/>
    <hyperlink ref="B11" r:id="rId47" xr:uid="{0986D504-E084-4B6C-B88A-B27DE844E334}"/>
    <hyperlink ref="B122" r:id="rId48" xr:uid="{A01B9A69-F278-4349-8068-EBFB6F4A7325}"/>
    <hyperlink ref="B87" r:id="rId49" xr:uid="{E629C91A-221C-4DE8-B471-D06FEBB7FA55}"/>
    <hyperlink ref="B45" r:id="rId50" xr:uid="{7DC3CA19-A0B4-4F1F-97E0-67B825E24AFC}"/>
    <hyperlink ref="B76" r:id="rId51" xr:uid="{52EBC6F2-1787-4548-85CA-5DD0CC83A25D}"/>
    <hyperlink ref="B16" r:id="rId52" xr:uid="{B5D754EE-98F5-421E-AD04-CF29D240EF33}"/>
    <hyperlink ref="B27" r:id="rId53" xr:uid="{607358BC-07F1-480A-8454-CE8D6321797E}"/>
    <hyperlink ref="B154" r:id="rId54" xr:uid="{166E839E-DAC1-4427-BB3E-AE7838CEF9BF}"/>
    <hyperlink ref="B157" r:id="rId55" xr:uid="{96229BDF-3F18-44FE-AE86-11196EC11B48}"/>
    <hyperlink ref="B145" r:id="rId56" xr:uid="{EF7DF0C1-E6D8-43F5-8315-E1C408BF698C}"/>
    <hyperlink ref="B147" r:id="rId57" xr:uid="{8ADE1315-98E5-4EB6-9BC3-9F7431A745DD}"/>
    <hyperlink ref="B143" r:id="rId58" xr:uid="{CC071870-5D0B-4CE4-87AE-FE840C56EE65}"/>
    <hyperlink ref="B149" r:id="rId59" xr:uid="{5496B9BE-483F-4F3E-B9A0-BB6982A41FAC}"/>
    <hyperlink ref="B153" r:id="rId60" xr:uid="{1B4EF3B8-639B-469E-AA93-9A703A1BA407}"/>
    <hyperlink ref="B152" r:id="rId61" xr:uid="{4F9D7BC8-8F97-432C-ADA8-D65B5F018C5B}"/>
    <hyperlink ref="B165" r:id="rId62" xr:uid="{89F599CB-7061-4FC3-9E0C-219E01064E6D}"/>
    <hyperlink ref="B166" r:id="rId63" xr:uid="{4B283FF7-95ED-4064-A605-86D4BA26C03D}"/>
    <hyperlink ref="B33" r:id="rId64" xr:uid="{2B423902-4BE0-47E9-95DD-069F801CA7CE}"/>
    <hyperlink ref="B42" r:id="rId65" xr:uid="{B17B1003-15A9-4E0F-BADA-79008CBC72EC}"/>
    <hyperlink ref="B74" r:id="rId66" xr:uid="{287E32C0-D371-4319-8578-673C2CE1CE89}"/>
    <hyperlink ref="B163" r:id="rId67" xr:uid="{E4F3B43B-0729-4082-9006-27FC800FA15E}"/>
    <hyperlink ref="B20" r:id="rId68" xr:uid="{6EE9EBA5-71E6-4097-A611-172DFC9C66F5}"/>
    <hyperlink ref="B51" r:id="rId69" xr:uid="{55237A75-3292-4DA4-B3D2-40AFF564ECE0}"/>
    <hyperlink ref="B136" r:id="rId70" xr:uid="{1B968974-F3E6-4B2F-BCC2-5DDDF08B416E}"/>
    <hyperlink ref="B137" r:id="rId71" xr:uid="{A6F115A7-F557-487F-AD5C-1083341315A7}"/>
    <hyperlink ref="B134" r:id="rId72" xr:uid="{BD4264EB-D42E-4E1B-9C08-02FA43971AE6}"/>
    <hyperlink ref="B120" r:id="rId73" xr:uid="{4A438134-A1EE-4779-9113-5C91EDFCB87C}"/>
    <hyperlink ref="B112" r:id="rId74" xr:uid="{9C49E884-43F6-4191-9D38-8A5A3D8EA134}"/>
    <hyperlink ref="B114" r:id="rId75" xr:uid="{B40B3289-8D70-4C5D-BF7F-902DB78D5FF0}"/>
    <hyperlink ref="B110" r:id="rId76" xr:uid="{05E89878-84E6-4F05-BD75-85117CEC0D74}"/>
    <hyperlink ref="B116" r:id="rId77" xr:uid="{9CE32E4D-2F60-42F7-A4AC-1BF6F237E755}"/>
    <hyperlink ref="B118" r:id="rId78" xr:uid="{70876CA5-E709-4BD2-BC1F-3A521941420E}"/>
  </hyperlinks>
  <pageMargins left="3.937007874015748E-2" right="3.937007874015748E-2" top="0.35433070866141736" bottom="0.35433070866141736" header="0.11811023622047245" footer="0.11811023622047245"/>
  <pageSetup paperSize="9" scale="71" fitToHeight="0" orientation="landscape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AW24 Florsheim AU</vt:lpstr>
      <vt:lpstr>'AW24 Florsheim AU'!Print_Area</vt:lpstr>
      <vt:lpstr>'AW24 Florsheim AU'!Print_Titles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2023-11-26T22:55:02Z</cp:lastPrinted>
  <dcterms:created xsi:type="dcterms:W3CDTF">2023-11-03T05:58:18Z</dcterms:created>
  <dcterms:modified xsi:type="dcterms:W3CDTF">2024-01-22T03:20:45Z</dcterms:modified>
</cp:coreProperties>
</file>