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"/>
    </mc:Choice>
  </mc:AlternateContent>
  <xr:revisionPtr revIDLastSave="0" documentId="8_{4AFB7D5E-E89E-4C53-AC8F-E52A2E93555B}" xr6:coauthVersionLast="47" xr6:coauthVersionMax="47" xr10:uidLastSave="{00000000-0000-0000-0000-000000000000}"/>
  <bookViews>
    <workbookView xWindow="-108" yWindow="-108" windowWidth="23256" windowHeight="12720" xr2:uid="{421F669E-794F-4F85-BD80-6C670FF689A4}"/>
  </bookViews>
  <sheets>
    <sheet name="AW25 Florsheim AU" sheetId="1" r:id="rId1"/>
  </sheets>
  <definedNames>
    <definedName name="_xlnm.Print_Area" localSheetId="0">'AW25 Florsheim AU'!$A$1:$AA$160</definedName>
    <definedName name="_xlnm.Print_Titles" localSheetId="0">'AW25 Florsheim AU'!$8:$9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4" i="1" l="1"/>
  <c r="AA114" i="1" s="1"/>
  <c r="Z35" i="1"/>
  <c r="AA35" i="1" s="1"/>
  <c r="Z34" i="1"/>
  <c r="AA34" i="1" s="1"/>
  <c r="Z33" i="1"/>
  <c r="AA33" i="1" s="1"/>
  <c r="Z32" i="1"/>
  <c r="AA32" i="1" s="1"/>
  <c r="Z31" i="1"/>
  <c r="AA31" i="1" s="1"/>
  <c r="Z30" i="1"/>
  <c r="AA30" i="1" s="1"/>
  <c r="Z29" i="1"/>
  <c r="AA29" i="1" s="1"/>
  <c r="Z137" i="1"/>
  <c r="AA137" i="1" s="1"/>
  <c r="Z136" i="1"/>
  <c r="AA136" i="1" s="1"/>
  <c r="Z139" i="1"/>
  <c r="AA139" i="1" s="1"/>
  <c r="Z138" i="1"/>
  <c r="AA138" i="1" s="1"/>
  <c r="Z135" i="1"/>
  <c r="AA135" i="1" s="1"/>
  <c r="Z147" i="1"/>
  <c r="Z146" i="1"/>
  <c r="Z145" i="1"/>
  <c r="Z144" i="1"/>
  <c r="Z143" i="1"/>
  <c r="Z142" i="1"/>
  <c r="Z133" i="1"/>
  <c r="AA133" i="1" s="1"/>
  <c r="Z121" i="1"/>
  <c r="AA121" i="1" s="1"/>
  <c r="Z116" i="1"/>
  <c r="AA116" i="1" s="1"/>
  <c r="Z117" i="1"/>
  <c r="AA117" i="1" s="1"/>
  <c r="Z118" i="1"/>
  <c r="AA118" i="1" s="1"/>
  <c r="Z68" i="1"/>
  <c r="AA68" i="1" s="1"/>
  <c r="Z25" i="1"/>
  <c r="AA25" i="1" s="1"/>
  <c r="Z24" i="1"/>
  <c r="AA24" i="1" s="1"/>
  <c r="Z150" i="1"/>
  <c r="AA150" i="1" s="1"/>
  <c r="Z77" i="1"/>
  <c r="Z76" i="1"/>
  <c r="Z75" i="1"/>
  <c r="Z67" i="1"/>
  <c r="AA67" i="1" s="1"/>
  <c r="Z66" i="1"/>
  <c r="AA66" i="1" s="1"/>
  <c r="Z65" i="1"/>
  <c r="AA65" i="1" s="1"/>
  <c r="Z89" i="1"/>
  <c r="AA89" i="1" s="1"/>
  <c r="Z47" i="1"/>
  <c r="AA47" i="1" s="1"/>
  <c r="Z48" i="1"/>
  <c r="AA48" i="1" s="1"/>
  <c r="Z154" i="1"/>
  <c r="AA154" i="1" s="1"/>
  <c r="Z152" i="1"/>
  <c r="AA152" i="1" s="1"/>
  <c r="Z151" i="1"/>
  <c r="AA151" i="1" s="1"/>
  <c r="Z126" i="1"/>
  <c r="AA126" i="1" s="1"/>
  <c r="Z127" i="1"/>
  <c r="AA127" i="1" s="1"/>
  <c r="Z128" i="1"/>
  <c r="AA128" i="1" s="1"/>
  <c r="Z134" i="1"/>
  <c r="AA134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85" i="1"/>
  <c r="AA85" i="1" s="1"/>
  <c r="Z71" i="1"/>
  <c r="AA71" i="1" s="1"/>
  <c r="Z72" i="1"/>
  <c r="AA72" i="1" s="1"/>
  <c r="Z44" i="1"/>
  <c r="AA44" i="1" s="1"/>
  <c r="Z88" i="1" l="1"/>
  <c r="AA88" i="1" s="1"/>
  <c r="AA145" i="1"/>
  <c r="AA144" i="1"/>
  <c r="AA143" i="1"/>
  <c r="AA142" i="1"/>
  <c r="Z153" i="1"/>
  <c r="AA153" i="1" s="1"/>
  <c r="Z149" i="1"/>
  <c r="AA149" i="1" s="1"/>
  <c r="AA147" i="1"/>
  <c r="Z148" i="1"/>
  <c r="AA148" i="1" s="1"/>
  <c r="AA146" i="1"/>
  <c r="Z141" i="1"/>
  <c r="AA141" i="1" s="1"/>
  <c r="Z140" i="1"/>
  <c r="AA140" i="1" s="1"/>
  <c r="Z132" i="1"/>
  <c r="AA132" i="1" s="1"/>
  <c r="Z131" i="1"/>
  <c r="AA131" i="1" s="1"/>
  <c r="Z130" i="1"/>
  <c r="AA130" i="1" s="1"/>
  <c r="Z129" i="1"/>
  <c r="AA129" i="1" s="1"/>
  <c r="Z125" i="1"/>
  <c r="AA125" i="1" s="1"/>
  <c r="Z124" i="1"/>
  <c r="AA124" i="1" s="1"/>
  <c r="Z123" i="1"/>
  <c r="AA123" i="1" s="1"/>
  <c r="Z122" i="1"/>
  <c r="AA122" i="1" s="1"/>
  <c r="Z120" i="1"/>
  <c r="AA120" i="1" s="1"/>
  <c r="Z119" i="1"/>
  <c r="AA119" i="1" s="1"/>
  <c r="Z115" i="1"/>
  <c r="AA115" i="1" s="1"/>
  <c r="Z108" i="1"/>
  <c r="AA108" i="1" s="1"/>
  <c r="Z101" i="1"/>
  <c r="AA101" i="1" s="1"/>
  <c r="Z100" i="1"/>
  <c r="AA100" i="1" s="1"/>
  <c r="Z99" i="1"/>
  <c r="AA99" i="1" s="1"/>
  <c r="Z98" i="1"/>
  <c r="AA98" i="1" s="1"/>
  <c r="Z97" i="1"/>
  <c r="AA97" i="1" s="1"/>
  <c r="Z96" i="1"/>
  <c r="AA96" i="1" s="1"/>
  <c r="Z95" i="1"/>
  <c r="AA95" i="1" s="1"/>
  <c r="Z94" i="1"/>
  <c r="AA94" i="1" s="1"/>
  <c r="Z93" i="1"/>
  <c r="AA93" i="1" s="1"/>
  <c r="Z92" i="1"/>
  <c r="AA92" i="1" s="1"/>
  <c r="Z91" i="1"/>
  <c r="AA91" i="1" s="1"/>
  <c r="Z90" i="1"/>
  <c r="AA90" i="1" s="1"/>
  <c r="Z87" i="1"/>
  <c r="AA87" i="1" s="1"/>
  <c r="Z86" i="1"/>
  <c r="AA86" i="1" s="1"/>
  <c r="Z84" i="1"/>
  <c r="AA84" i="1" s="1"/>
  <c r="Z83" i="1"/>
  <c r="AA83" i="1" s="1"/>
  <c r="Z82" i="1"/>
  <c r="AA82" i="1" s="1"/>
  <c r="Z81" i="1"/>
  <c r="AA81" i="1" s="1"/>
  <c r="Z79" i="1"/>
  <c r="AA79" i="1" s="1"/>
  <c r="Z80" i="1"/>
  <c r="AA80" i="1" s="1"/>
  <c r="Z78" i="1"/>
  <c r="AA78" i="1" s="1"/>
  <c r="AA77" i="1"/>
  <c r="AA76" i="1"/>
  <c r="AA75" i="1"/>
  <c r="Z74" i="1"/>
  <c r="AA74" i="1" s="1"/>
  <c r="Z73" i="1"/>
  <c r="AA73" i="1" s="1"/>
  <c r="Z70" i="1"/>
  <c r="AA70" i="1" s="1"/>
  <c r="Z69" i="1"/>
  <c r="AA69" i="1" s="1"/>
  <c r="Z64" i="1"/>
  <c r="AA64" i="1" s="1"/>
  <c r="Z63" i="1"/>
  <c r="AA63" i="1" s="1"/>
  <c r="Z61" i="1"/>
  <c r="AA61" i="1" s="1"/>
  <c r="Z60" i="1"/>
  <c r="AA60" i="1" s="1"/>
  <c r="Z59" i="1"/>
  <c r="AA59" i="1" s="1"/>
  <c r="Z58" i="1"/>
  <c r="AA58" i="1" s="1"/>
  <c r="Z57" i="1"/>
  <c r="AA57" i="1" s="1"/>
  <c r="Z56" i="1"/>
  <c r="AA56" i="1" s="1"/>
  <c r="Z55" i="1"/>
  <c r="AA55" i="1" s="1"/>
  <c r="Z54" i="1"/>
  <c r="AA54" i="1" s="1"/>
  <c r="Z53" i="1"/>
  <c r="AA53" i="1" s="1"/>
  <c r="Z52" i="1"/>
  <c r="AA52" i="1" s="1"/>
  <c r="Z51" i="1"/>
  <c r="AA51" i="1" s="1"/>
  <c r="Z50" i="1"/>
  <c r="AA50" i="1" s="1"/>
  <c r="Z49" i="1"/>
  <c r="AA49" i="1" s="1"/>
  <c r="Z45" i="1"/>
  <c r="AA45" i="1" s="1"/>
  <c r="Z46" i="1"/>
  <c r="AA46" i="1" s="1"/>
  <c r="Z43" i="1"/>
  <c r="AA43" i="1" s="1"/>
  <c r="Z42" i="1"/>
  <c r="AA42" i="1" s="1"/>
  <c r="Z41" i="1"/>
  <c r="AA41" i="1" s="1"/>
  <c r="Z40" i="1"/>
  <c r="AA40" i="1" s="1"/>
  <c r="Z39" i="1"/>
  <c r="AA39" i="1" s="1"/>
  <c r="Z38" i="1"/>
  <c r="AA38" i="1" s="1"/>
  <c r="Z37" i="1"/>
  <c r="AA37" i="1" s="1"/>
  <c r="Z36" i="1"/>
  <c r="AA36" i="1" s="1"/>
  <c r="Z28" i="1"/>
  <c r="AA28" i="1" s="1"/>
  <c r="Z27" i="1"/>
  <c r="AA27" i="1" s="1"/>
  <c r="Z26" i="1"/>
  <c r="AA26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5" i="1"/>
  <c r="AA15" i="1" s="1"/>
  <c r="Z16" i="1"/>
  <c r="AA16" i="1" s="1"/>
  <c r="Z14" i="1"/>
  <c r="AA14" i="1" s="1"/>
  <c r="Z13" i="1"/>
  <c r="AA13" i="1" s="1"/>
  <c r="Z12" i="1"/>
  <c r="Z11" i="1"/>
  <c r="Z109" i="1"/>
  <c r="AA109" i="1" s="1"/>
  <c r="Z110" i="1"/>
  <c r="AA110" i="1" s="1"/>
  <c r="Z111" i="1"/>
  <c r="AA111" i="1" s="1"/>
  <c r="Z112" i="1"/>
  <c r="AA112" i="1" s="1"/>
  <c r="Z113" i="1"/>
  <c r="AA113" i="1" s="1"/>
  <c r="Z62" i="1"/>
  <c r="AA62" i="1" s="1"/>
  <c r="AA11" i="1" l="1"/>
  <c r="AA12" i="1"/>
  <c r="AA155" i="1" l="1"/>
  <c r="Z155" i="1"/>
</calcChain>
</file>

<file path=xl/sharedStrings.xml><?xml version="1.0" encoding="utf-8"?>
<sst xmlns="http://schemas.openxmlformats.org/spreadsheetml/2006/main" count="769" uniqueCount="306">
  <si>
    <t>ARCUS</t>
  </si>
  <si>
    <t>BARRET</t>
  </si>
  <si>
    <t>BERMUDA</t>
  </si>
  <si>
    <t>BOLERO</t>
  </si>
  <si>
    <t>BROOKFIELD</t>
  </si>
  <si>
    <t>CEDUNA</t>
  </si>
  <si>
    <t>CLAYTON</t>
  </si>
  <si>
    <t>COPENHAGEN</t>
  </si>
  <si>
    <t>CORONA</t>
  </si>
  <si>
    <t>COVENANT</t>
  </si>
  <si>
    <t>CROSS</t>
  </si>
  <si>
    <t>CROSS OVER LACE</t>
  </si>
  <si>
    <t>CROSSOVER PLAIN</t>
  </si>
  <si>
    <t>CUMULUS</t>
  </si>
  <si>
    <t>DALTON</t>
  </si>
  <si>
    <t>DYNASTY</t>
  </si>
  <si>
    <t>FAIRFIELD</t>
  </si>
  <si>
    <t>FLICKER</t>
  </si>
  <si>
    <t>FORECAST CAP</t>
  </si>
  <si>
    <t>FORECAST PLAIN</t>
  </si>
  <si>
    <t>FORECAST SLIP</t>
  </si>
  <si>
    <t>GLENDALE</t>
  </si>
  <si>
    <t>GT LAKES MOCC</t>
  </si>
  <si>
    <t>GT LAKES SLIP</t>
  </si>
  <si>
    <t>HEIST SNEAKER</t>
  </si>
  <si>
    <t>HIGHLAND CHELSEA</t>
  </si>
  <si>
    <t>JACKSON CAP</t>
  </si>
  <si>
    <t>JACKSON CHELSEA</t>
  </si>
  <si>
    <t>JACKSON CHUKKA</t>
  </si>
  <si>
    <t>JACKSON PLAIN</t>
  </si>
  <si>
    <t>JACKSON SLIP ON</t>
  </si>
  <si>
    <t>KABUL</t>
  </si>
  <si>
    <t>NIMBUS</t>
  </si>
  <si>
    <t>NORWALK CHUKKA</t>
  </si>
  <si>
    <t>NORWALK PLAIN</t>
  </si>
  <si>
    <t>RUCCI CAP</t>
  </si>
  <si>
    <t>RUCCI CHUKKA</t>
  </si>
  <si>
    <t>RUCCI PLAIN</t>
  </si>
  <si>
    <t>SEVILLE</t>
  </si>
  <si>
    <t>SORRENTO CAP</t>
  </si>
  <si>
    <t>SPRINGFIELD</t>
  </si>
  <si>
    <t>STANTON</t>
  </si>
  <si>
    <t>WHOLESALE</t>
  </si>
  <si>
    <t>Ex GST</t>
  </si>
  <si>
    <t>Incl GST</t>
  </si>
  <si>
    <t>RRP</t>
  </si>
  <si>
    <t>STYLE NAME</t>
  </si>
  <si>
    <t>COLOUR</t>
  </si>
  <si>
    <t>MENS EURO</t>
  </si>
  <si>
    <t>STYLE CODE</t>
  </si>
  <si>
    <t>COLOUR CODE</t>
  </si>
  <si>
    <t>COGNAC SMOOTH</t>
  </si>
  <si>
    <t>228</t>
  </si>
  <si>
    <t>MENS UK</t>
  </si>
  <si>
    <t>410</t>
  </si>
  <si>
    <t>COFFEE CRAZYHORSE</t>
  </si>
  <si>
    <t>BROWN CRAZYHORSE</t>
  </si>
  <si>
    <t>171360</t>
  </si>
  <si>
    <t>226</t>
  </si>
  <si>
    <t>207</t>
  </si>
  <si>
    <t>260</t>
  </si>
  <si>
    <t>DENIM CRAZYHORSE</t>
  </si>
  <si>
    <t>NAVY TUMBLED</t>
  </si>
  <si>
    <t>COGNAC TUMBLED</t>
  </si>
  <si>
    <t>WHITE TUMBLED</t>
  </si>
  <si>
    <t>MUSHROOM CRAZYHORSE</t>
  </si>
  <si>
    <t>NERO CRAZYHORSE</t>
  </si>
  <si>
    <t>BLACK TUMBLED</t>
  </si>
  <si>
    <t>171337</t>
  </si>
  <si>
    <t>419</t>
  </si>
  <si>
    <t>100</t>
  </si>
  <si>
    <t>051</t>
  </si>
  <si>
    <t>003</t>
  </si>
  <si>
    <t>001</t>
  </si>
  <si>
    <t>NAVY SUEDE</t>
  </si>
  <si>
    <t>MUSHROOM SUEDE</t>
  </si>
  <si>
    <t>NERO SUEDE</t>
  </si>
  <si>
    <t>171377</t>
  </si>
  <si>
    <t>WALNUT TUMBLED</t>
  </si>
  <si>
    <t>237</t>
  </si>
  <si>
    <t>161169</t>
  </si>
  <si>
    <t>NAVY CRAZYHORSE</t>
  </si>
  <si>
    <t>REDWOOD OILY</t>
  </si>
  <si>
    <t>171312</t>
  </si>
  <si>
    <t>217</t>
  </si>
  <si>
    <t>181091</t>
  </si>
  <si>
    <t>REDWOOD PULL UP</t>
  </si>
  <si>
    <t>171347</t>
  </si>
  <si>
    <t>TAN CRAZYHORSE</t>
  </si>
  <si>
    <t>BLACK CALF</t>
  </si>
  <si>
    <t>BLACK MILLED</t>
  </si>
  <si>
    <t>200</t>
  </si>
  <si>
    <t>DARK NAVY SUEDE</t>
  </si>
  <si>
    <t>BLACK VACHETTA</t>
  </si>
  <si>
    <t>BROWN WAXY</t>
  </si>
  <si>
    <t>283175</t>
  </si>
  <si>
    <t>412</t>
  </si>
  <si>
    <t>085</t>
  </si>
  <si>
    <t>COGNAC CALF</t>
  </si>
  <si>
    <t>151070</t>
  </si>
  <si>
    <t>TAN CALF COMBO</t>
  </si>
  <si>
    <t>BLACK CALF COMBO</t>
  </si>
  <si>
    <t>161116</t>
  </si>
  <si>
    <t>DARK BROWN CALF</t>
  </si>
  <si>
    <t>161119</t>
  </si>
  <si>
    <t>250</t>
  </si>
  <si>
    <t>TAN CALF</t>
  </si>
  <si>
    <t>181077</t>
  </si>
  <si>
    <t>141029</t>
  </si>
  <si>
    <t>111030</t>
  </si>
  <si>
    <t>BLACK CRAZYHORSE</t>
  </si>
  <si>
    <t>141075</t>
  </si>
  <si>
    <t>121534</t>
  </si>
  <si>
    <t>121535</t>
  </si>
  <si>
    <t>131171</t>
  </si>
  <si>
    <t>121495</t>
  </si>
  <si>
    <t>121496</t>
  </si>
  <si>
    <t>BROWN CALF</t>
  </si>
  <si>
    <t>151027</t>
  </si>
  <si>
    <t>121285</t>
  </si>
  <si>
    <t>121286</t>
  </si>
  <si>
    <t>131093</t>
  </si>
  <si>
    <t>TEAK CALF</t>
  </si>
  <si>
    <t>233</t>
  </si>
  <si>
    <t>121530</t>
  </si>
  <si>
    <t>121093</t>
  </si>
  <si>
    <t>TEAK POLISHED</t>
  </si>
  <si>
    <t>BLACK POLISHED</t>
  </si>
  <si>
    <t>MIDNIGHT PATENT</t>
  </si>
  <si>
    <t>131159</t>
  </si>
  <si>
    <t>007</t>
  </si>
  <si>
    <t>121292</t>
  </si>
  <si>
    <t>121472</t>
  </si>
  <si>
    <t>131174</t>
  </si>
  <si>
    <t>111032</t>
  </si>
  <si>
    <t>141076</t>
  </si>
  <si>
    <t>141077</t>
  </si>
  <si>
    <t>121207</t>
  </si>
  <si>
    <t>121208</t>
  </si>
  <si>
    <t>131100</t>
  </si>
  <si>
    <t>151054</t>
  </si>
  <si>
    <t>Pg 29</t>
  </si>
  <si>
    <t>121436</t>
  </si>
  <si>
    <t>IMAGE LINK</t>
  </si>
  <si>
    <t>Total Units</t>
  </si>
  <si>
    <t>Total Dollar Incl GST</t>
  </si>
  <si>
    <t>ACCOUNT NAME:</t>
  </si>
  <si>
    <t>DATE:</t>
  </si>
  <si>
    <t>NOTES:</t>
  </si>
  <si>
    <t>CALABRIA</t>
  </si>
  <si>
    <t>FRENZI PLAIN</t>
  </si>
  <si>
    <t>RUCCI CHELSEA</t>
  </si>
  <si>
    <t>RUCCI WINGTIP</t>
  </si>
  <si>
    <t>WINDSOR PLAIN</t>
  </si>
  <si>
    <t>PO:</t>
  </si>
  <si>
    <t>214</t>
  </si>
  <si>
    <t>MOCHA NUBUCK</t>
  </si>
  <si>
    <t>TAN MILLED</t>
  </si>
  <si>
    <t>171386</t>
  </si>
  <si>
    <t>ATLANTIC 2 EYE</t>
  </si>
  <si>
    <t>RENEGADE CHUKKA</t>
  </si>
  <si>
    <t>BROWN SMOOTH</t>
  </si>
  <si>
    <t>161184</t>
  </si>
  <si>
    <t>BLACK SMOOTH</t>
  </si>
  <si>
    <t>COGNAC MILLED</t>
  </si>
  <si>
    <t>111033</t>
  </si>
  <si>
    <t>141078</t>
  </si>
  <si>
    <t>121552</t>
  </si>
  <si>
    <t>151068</t>
  </si>
  <si>
    <t>151063</t>
  </si>
  <si>
    <t>121513</t>
  </si>
  <si>
    <t>121514</t>
  </si>
  <si>
    <t>131175</t>
  </si>
  <si>
    <r>
      <t xml:space="preserve">MENS EURO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</si>
  <si>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</si>
  <si>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</si>
  <si>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EURO </t>
    </r>
    <r>
      <rPr>
        <b/>
        <sz val="10"/>
        <color theme="0"/>
        <rFont val="Calibri"/>
        <family val="2"/>
        <scheme val="minor"/>
      </rPr>
      <t>EEE</t>
    </r>
  </si>
  <si>
    <t>PH: 03 94855600  EMAIL: sales@florsheim.com.au</t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</si>
  <si>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</si>
  <si>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</si>
  <si>
    <t>Pg 4</t>
  </si>
  <si>
    <t>171398</t>
  </si>
  <si>
    <t>NAVY SMOOTH</t>
  </si>
  <si>
    <t>WHITE SMOOTH</t>
  </si>
  <si>
    <t>Pg 5</t>
  </si>
  <si>
    <t>COGNAC EMBOSSED</t>
  </si>
  <si>
    <t>BLACK EMBOSSED</t>
  </si>
  <si>
    <t>SAND SUEDE</t>
  </si>
  <si>
    <t>414</t>
  </si>
  <si>
    <t>CEDAR CALF</t>
  </si>
  <si>
    <t>NAVY COMBO</t>
  </si>
  <si>
    <t>181092</t>
  </si>
  <si>
    <t>181093</t>
  </si>
  <si>
    <t>GRANITE SUEDE</t>
  </si>
  <si>
    <t>CIGAR SUEDE</t>
  </si>
  <si>
    <t>015</t>
  </si>
  <si>
    <t>238</t>
  </si>
  <si>
    <t>MOCHA SUEDE</t>
  </si>
  <si>
    <t>BLACK COMBO</t>
  </si>
  <si>
    <t>Pg 11</t>
  </si>
  <si>
    <t>Pg 13</t>
  </si>
  <si>
    <t>Pg 14</t>
  </si>
  <si>
    <t>Pg 15</t>
  </si>
  <si>
    <t>Pg 16</t>
  </si>
  <si>
    <t>Pg 17</t>
  </si>
  <si>
    <t>Pg 18</t>
  </si>
  <si>
    <t>Pg 19</t>
  </si>
  <si>
    <t>Pg 20</t>
  </si>
  <si>
    <t>Pg 21</t>
  </si>
  <si>
    <t>Pg 22</t>
  </si>
  <si>
    <t>Pg 23</t>
  </si>
  <si>
    <t>Pg 24</t>
  </si>
  <si>
    <t>Pg 25</t>
  </si>
  <si>
    <t>Pg 26</t>
  </si>
  <si>
    <t>Pg 27</t>
  </si>
  <si>
    <t>Pg 28</t>
  </si>
  <si>
    <t>Pg 30</t>
  </si>
  <si>
    <t>Pg 31</t>
  </si>
  <si>
    <t>Pg 32</t>
  </si>
  <si>
    <t>Pg 33</t>
  </si>
  <si>
    <t>Pg 34</t>
  </si>
  <si>
    <t>Pg 35</t>
  </si>
  <si>
    <t>Pg 36</t>
  </si>
  <si>
    <t>Pg 37</t>
  </si>
  <si>
    <t>Pg 38</t>
  </si>
  <si>
    <t>Pg 40</t>
  </si>
  <si>
    <t>Pg 41</t>
  </si>
  <si>
    <t>Pg 42</t>
  </si>
  <si>
    <t>Pg 43</t>
  </si>
  <si>
    <t>Pg 44</t>
  </si>
  <si>
    <t>Pg 46</t>
  </si>
  <si>
    <t>Pg 47</t>
  </si>
  <si>
    <t>Pg 54</t>
  </si>
  <si>
    <t>Pg 64</t>
  </si>
  <si>
    <t>Pg 72</t>
  </si>
  <si>
    <t>Pg 48</t>
  </si>
  <si>
    <t>Pg 49</t>
  </si>
  <si>
    <t>Pg 50</t>
  </si>
  <si>
    <t>Pg 51</t>
  </si>
  <si>
    <t>Pg 52</t>
  </si>
  <si>
    <t>Pg 53</t>
  </si>
  <si>
    <t>Pg 55</t>
  </si>
  <si>
    <t>Pg 56</t>
  </si>
  <si>
    <t>Pg 57</t>
  </si>
  <si>
    <t>Pg 58</t>
  </si>
  <si>
    <t>Pg 59</t>
  </si>
  <si>
    <t>Pg 60</t>
  </si>
  <si>
    <t>Pg 61</t>
  </si>
  <si>
    <t>Pg 62</t>
  </si>
  <si>
    <t>Pg 63</t>
  </si>
  <si>
    <t>Pg 65</t>
  </si>
  <si>
    <t>Pg 66</t>
  </si>
  <si>
    <t>Pg 67</t>
  </si>
  <si>
    <t>Pg 68</t>
  </si>
  <si>
    <t>Pg 69</t>
  </si>
  <si>
    <t>Pg 70</t>
  </si>
  <si>
    <t>Pg 71</t>
  </si>
  <si>
    <t>Pg 73</t>
  </si>
  <si>
    <t>Pg 74</t>
  </si>
  <si>
    <t>Pg 75</t>
  </si>
  <si>
    <t>Pg 76</t>
  </si>
  <si>
    <t>FLORSHEIM AW25 ORDER FORM AUST</t>
  </si>
  <si>
    <t>DARK TAN COMBO</t>
  </si>
  <si>
    <t>CALABRIA PRINT (NEW)</t>
  </si>
  <si>
    <t>CENTURION BOOT (NEW)</t>
  </si>
  <si>
    <t>CENTURION CAP (SS24)</t>
  </si>
  <si>
    <t>CENTURION PLAIN (SS24)</t>
  </si>
  <si>
    <t>WHITE/NAVY SMOOTH</t>
  </si>
  <si>
    <t>WHITE/GREEN SMOOTH</t>
  </si>
  <si>
    <t xml:space="preserve">Pg 6 </t>
  </si>
  <si>
    <t xml:space="preserve">Pg 7 </t>
  </si>
  <si>
    <t>CROSSOVER II (NEW)</t>
  </si>
  <si>
    <t>CROSSOVER LACE</t>
  </si>
  <si>
    <t>CUMULUS (NEW COLOUR)</t>
  </si>
  <si>
    <t>FLEET PERF SNEAKER (NEW)</t>
  </si>
  <si>
    <t xml:space="preserve">Pg 9 </t>
  </si>
  <si>
    <t>FLEX 2 CAP</t>
  </si>
  <si>
    <t>Pg 39</t>
  </si>
  <si>
    <t>FLEX 2 CHELSEA (SS24)</t>
  </si>
  <si>
    <t xml:space="preserve">Pg 10 </t>
  </si>
  <si>
    <t xml:space="preserve">Pg 8 </t>
  </si>
  <si>
    <t>MOTOR PENNY (SS24)</t>
  </si>
  <si>
    <t>NAVY /BROWN SUEDE</t>
  </si>
  <si>
    <t>MOTOR VENETIAN (SS24)</t>
  </si>
  <si>
    <t>NORWALK WING (NEW)</t>
  </si>
  <si>
    <t>RENEGADE CHUKKA (NEW COLOUR)</t>
  </si>
  <si>
    <t>RENEGADE PLAIN (NEW)</t>
  </si>
  <si>
    <t>RENEGADE 4H BT (NEW)</t>
  </si>
  <si>
    <t>RUCCI PENNY (SS24)</t>
  </si>
  <si>
    <t>RUCCI WINGTIP (NEW COLOUR)</t>
  </si>
  <si>
    <t>RUCCI WING BT (NEW)</t>
  </si>
  <si>
    <t>Pg 45</t>
  </si>
  <si>
    <t>SENTINEL CAP (NEW)</t>
  </si>
  <si>
    <t>SENTINEL MONK (NEW)</t>
  </si>
  <si>
    <t>SENTINEL PLAIN (NEW)</t>
  </si>
  <si>
    <t>DARK BROWN SMOOTH</t>
  </si>
  <si>
    <t>SOCIAL SNEAKER (SS24)</t>
  </si>
  <si>
    <t>TRIBUTE</t>
  </si>
  <si>
    <t>VIBE CHUKKA (NEW)</t>
  </si>
  <si>
    <t>VIBE PLAIN</t>
  </si>
  <si>
    <t>Pg 12</t>
  </si>
  <si>
    <t>WINDSOR WING</t>
  </si>
  <si>
    <t>129</t>
  </si>
  <si>
    <t>126</t>
  </si>
  <si>
    <t>Prices effective from 1st February 2025</t>
  </si>
  <si>
    <t>RUCCI CAP OX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</si>
</sst>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\ ?/2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 wrapText="1"/>
    </xf>
    <xf numFmtId="0" fontId="5" fillId="0" borderId="1" xfId="2" applyBorder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0" borderId="16" xfId="1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22" xfId="1" applyFont="1" applyFill="1" applyBorder="1" applyAlignment="1">
      <alignment horizontal="left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4" fontId="0" fillId="0" borderId="1" xfId="1" applyFont="1" applyBorder="1" applyAlignment="1">
      <alignment horizontal="left" vertical="center" wrapText="1"/>
    </xf>
    <xf numFmtId="44" fontId="0" fillId="0" borderId="23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/>
    </xf>
    <xf numFmtId="49" fontId="0" fillId="0" borderId="25" xfId="1" applyNumberFormat="1" applyFont="1" applyBorder="1" applyAlignment="1">
      <alignment horizontal="left" vertical="center"/>
    </xf>
    <xf numFmtId="49" fontId="0" fillId="0" borderId="25" xfId="1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0" fillId="2" borderId="26" xfId="0" applyFont="1" applyFill="1" applyBorder="1" applyAlignment="1">
      <alignment vertical="center"/>
    </xf>
    <xf numFmtId="44" fontId="0" fillId="0" borderId="8" xfId="1" applyFont="1" applyBorder="1" applyAlignment="1">
      <alignment horizontal="left" vertical="center"/>
    </xf>
    <xf numFmtId="0" fontId="5" fillId="0" borderId="16" xfId="2" applyBorder="1" applyAlignment="1">
      <alignment horizontal="left" vertical="center"/>
    </xf>
    <xf numFmtId="44" fontId="0" fillId="0" borderId="16" xfId="1" applyFont="1" applyBorder="1"/>
    <xf numFmtId="49" fontId="0" fillId="0" borderId="27" xfId="1" applyNumberFormat="1" applyFont="1" applyBorder="1" applyAlignment="1">
      <alignment horizontal="left" vertical="center"/>
    </xf>
    <xf numFmtId="0" fontId="10" fillId="2" borderId="28" xfId="0" applyFont="1" applyFill="1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0" borderId="8" xfId="1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4" fontId="0" fillId="0" borderId="9" xfId="0" applyNumberFormat="1" applyBorder="1" applyAlignment="1">
      <alignment horizontal="left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left" vertical="center"/>
    </xf>
    <xf numFmtId="0" fontId="0" fillId="0" borderId="1" xfId="1" applyNumberFormat="1" applyFont="1" applyBorder="1" applyAlignment="1">
      <alignment horizontal="left" vertical="center" wrapText="1"/>
    </xf>
    <xf numFmtId="0" fontId="0" fillId="0" borderId="16" xfId="1" applyNumberFormat="1" applyFont="1" applyBorder="1" applyAlignment="1">
      <alignment horizontal="left" vertical="center"/>
    </xf>
    <xf numFmtId="0" fontId="0" fillId="0" borderId="8" xfId="1" applyNumberFormat="1" applyFont="1" applyBorder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0" fontId="0" fillId="2" borderId="0" xfId="0" applyFill="1"/>
    <xf numFmtId="0" fontId="13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8" fontId="0" fillId="0" borderId="1" xfId="1" applyNumberFormat="1" applyFon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4" fontId="0" fillId="0" borderId="3" xfId="1" applyFont="1" applyBorder="1" applyAlignment="1">
      <alignment horizontal="center" vertical="center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6" xfId="1" applyFont="1" applyBorder="1" applyAlignment="1">
      <alignment horizontal="left" vertical="center"/>
    </xf>
    <xf numFmtId="44" fontId="0" fillId="0" borderId="11" xfId="1" applyFont="1" applyBorder="1" applyAlignment="1">
      <alignment horizontal="left" vertical="center"/>
    </xf>
    <xf numFmtId="44" fontId="2" fillId="0" borderId="7" xfId="1" applyFont="1" applyBorder="1" applyAlignment="1">
      <alignment horizontal="left" vertical="top"/>
    </xf>
    <xf numFmtId="44" fontId="2" fillId="0" borderId="10" xfId="1" applyFont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68580</xdr:colOff>
      <xdr:row>1</xdr:row>
      <xdr:rowOff>0</xdr:rowOff>
    </xdr:from>
    <xdr:to>
      <xdr:col>26</xdr:col>
      <xdr:colOff>861060</xdr:colOff>
      <xdr:row>6</xdr:row>
      <xdr:rowOff>112776</xdr:rowOff>
    </xdr:to>
    <xdr:pic>
      <xdr:nvPicPr>
        <xdr:cNvPr id="2" name="Picture 1" descr="A logo for a shoe company&#10;&#10;Description automatically generated">
          <a:extLst>
            <a:ext uri="{FF2B5EF4-FFF2-40B4-BE49-F238E27FC236}">
              <a16:creationId xmlns:a16="http://schemas.microsoft.com/office/drawing/2014/main" id="{6689848B-0089-4558-82E6-8AB9E32A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8680" y="182880"/>
          <a:ext cx="1737360" cy="1042416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160021</xdr:colOff>
      <xdr:row>0</xdr:row>
      <xdr:rowOff>45720</xdr:rowOff>
    </xdr:from>
    <xdr:to>
      <xdr:col>1</xdr:col>
      <xdr:colOff>175260</xdr:colOff>
      <xdr:row>6</xdr:row>
      <xdr:rowOff>167611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475476-C2ED-E448-9397-816ECE46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1" y="45720"/>
          <a:ext cx="1744979" cy="1234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ctionagencies.com.au/images/florsheim/AW25/AW25_Mens_Catalogue_V2-37.jpg" TargetMode="External"/><Relationship Id="rId21" Type="http://schemas.openxmlformats.org/officeDocument/2006/relationships/hyperlink" Target="https://www.actionagencies.com.au/images/florsheim/AW25/AW25_Mens_Catalogue_V2-68.jpg" TargetMode="External"/><Relationship Id="rId42" Type="http://schemas.openxmlformats.org/officeDocument/2006/relationships/hyperlink" Target="https://www.actionagencies.com.au/images/florsheim/AW25/AW25_Mens_Catalogue_V2-62.jpg" TargetMode="External"/><Relationship Id="rId47" Type="http://schemas.openxmlformats.org/officeDocument/2006/relationships/hyperlink" Target="https://www.actionagencies.com.au/images/florsheim/AW25/AW25_Mens_Catalogue_V2-17.jpg" TargetMode="External"/><Relationship Id="rId63" Type="http://schemas.openxmlformats.org/officeDocument/2006/relationships/hyperlink" Target="https://www.actionagencies.com.au/images/florsheim/AW25/AW25_Mens_Catalogue_V2-54.jpg" TargetMode="External"/><Relationship Id="rId68" Type="http://schemas.openxmlformats.org/officeDocument/2006/relationships/hyperlink" Target="https://www.actionagencies.com.au/images/florsheim/AW25/AW25_Mens_Catalogue_V2-71.jpg" TargetMode="External"/><Relationship Id="rId7" Type="http://schemas.openxmlformats.org/officeDocument/2006/relationships/hyperlink" Target="https://www.actionagencies.com.au/images/florsheim/AW25/AW25_Mens_Catalogue_V2-34.jpg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www.actionagencies.com.au/images/florsheim/AW25/AW25_Mens_Catalogue_V2-44.jpg" TargetMode="External"/><Relationship Id="rId16" Type="http://schemas.openxmlformats.org/officeDocument/2006/relationships/hyperlink" Target="https://www.actionagencies.com.au/images/florsheim/AW25/AW25_Mens_Catalogue_V2-66.jpg" TargetMode="External"/><Relationship Id="rId29" Type="http://schemas.openxmlformats.org/officeDocument/2006/relationships/hyperlink" Target="https://www.actionagencies.com.au/images/florsheim/AW25/AW25_Mens_Catalogue_V2-29.jpg" TargetMode="External"/><Relationship Id="rId11" Type="http://schemas.openxmlformats.org/officeDocument/2006/relationships/hyperlink" Target="https://www.actionagencies.com.au/images/florsheim/AW25/AW25_Mens_Catalogue_V2-59.jpg" TargetMode="External"/><Relationship Id="rId24" Type="http://schemas.openxmlformats.org/officeDocument/2006/relationships/hyperlink" Target="https://www.actionagencies.com.au/images/florsheim/AW25/AW25_Mens_Catalogue_V2-9.jpg" TargetMode="External"/><Relationship Id="rId32" Type="http://schemas.openxmlformats.org/officeDocument/2006/relationships/hyperlink" Target="https://www.actionagencies.com.au/images/florsheim/AW25/AW25_Mens_Catalogue_V2-20.jpg" TargetMode="External"/><Relationship Id="rId37" Type="http://schemas.openxmlformats.org/officeDocument/2006/relationships/hyperlink" Target="https://www.actionagencies.com.au/images/florsheim/AW25/AW25_Mens_Catalogue_V2-74.jpg" TargetMode="External"/><Relationship Id="rId40" Type="http://schemas.openxmlformats.org/officeDocument/2006/relationships/hyperlink" Target="https://www.actionagencies.com.au/images/florsheim/AW25/AW25_Mens_Catalogue_V2-75.jpg" TargetMode="External"/><Relationship Id="rId45" Type="http://schemas.openxmlformats.org/officeDocument/2006/relationships/hyperlink" Target="https://www.actionagencies.com.au/images/florsheim/AW25/AW25_Mens_Catalogue_V2-15.jpg" TargetMode="External"/><Relationship Id="rId53" Type="http://schemas.openxmlformats.org/officeDocument/2006/relationships/hyperlink" Target="https://www.actionagencies.com.au/images/florsheim/AW25/AW25_Mens_Catalogue_V2-47.jpg" TargetMode="External"/><Relationship Id="rId58" Type="http://schemas.openxmlformats.org/officeDocument/2006/relationships/hyperlink" Target="https://www.actionagencies.com.au/images/florsheim/AW25/AW25_Mens_Catalogue_V2-55.jpg" TargetMode="External"/><Relationship Id="rId66" Type="http://schemas.openxmlformats.org/officeDocument/2006/relationships/hyperlink" Target="https://www.actionagencies.com.au/images/florsheim/AW25/AW25_Mens_Catalogue_V2-33.jpg" TargetMode="External"/><Relationship Id="rId5" Type="http://schemas.openxmlformats.org/officeDocument/2006/relationships/hyperlink" Target="https://www.actionagencies.com.au/images/florsheim/AW25/AW25_Mens_Catalogue_V2-64.jpg" TargetMode="External"/><Relationship Id="rId61" Type="http://schemas.openxmlformats.org/officeDocument/2006/relationships/hyperlink" Target="https://www.actionagencies.com.au/images/florsheim/AW25/AW25_Mens_Catalogue_V2-53.jpg" TargetMode="External"/><Relationship Id="rId19" Type="http://schemas.openxmlformats.org/officeDocument/2006/relationships/hyperlink" Target="https://www.actionagencies.com.au/images/florsheim/AW25/AW25_Mens_Catalogue_V2-7.jpg" TargetMode="External"/><Relationship Id="rId14" Type="http://schemas.openxmlformats.org/officeDocument/2006/relationships/hyperlink" Target="https://www.actionagencies.com.au/images/florsheim/AW25/AW25_Mens_Catalogue_V2-36.jpg" TargetMode="External"/><Relationship Id="rId22" Type="http://schemas.openxmlformats.org/officeDocument/2006/relationships/hyperlink" Target="https://www.actionagencies.com.au/images/florsheim/AW25/AW25_Mens_Catalogue_V2-32.jpg" TargetMode="External"/><Relationship Id="rId27" Type="http://schemas.openxmlformats.org/officeDocument/2006/relationships/hyperlink" Target="https://www.actionagencies.com.au/images/florsheim/AW25/AW25_Mens_Catalogue_V2-61.jpg" TargetMode="External"/><Relationship Id="rId30" Type="http://schemas.openxmlformats.org/officeDocument/2006/relationships/hyperlink" Target="https://www.actionagencies.com.au/images/florsheim/AW25/AW25_Mens_Catalogue_V2-30.jpg" TargetMode="External"/><Relationship Id="rId35" Type="http://schemas.openxmlformats.org/officeDocument/2006/relationships/hyperlink" Target="https://www.actionagencies.com.au/images/florsheim/AW25/AW25_Mens_Catalogue_V2-8.jpg" TargetMode="External"/><Relationship Id="rId43" Type="http://schemas.openxmlformats.org/officeDocument/2006/relationships/hyperlink" Target="https://www.actionagencies.com.au/images/florsheim/AW25/AW25_Mens_Catalogue_V2-19.jpg" TargetMode="External"/><Relationship Id="rId48" Type="http://schemas.openxmlformats.org/officeDocument/2006/relationships/hyperlink" Target="https://www.actionagencies.com.au/images/florsheim/AW25/AW25_Mens_Catalogue_V2-42.jpg" TargetMode="External"/><Relationship Id="rId56" Type="http://schemas.openxmlformats.org/officeDocument/2006/relationships/hyperlink" Target="https://www.actionagencies.com.au/images/florsheim/AW25/AW25_Mens_Catalogue_V2-50.jpg" TargetMode="External"/><Relationship Id="rId64" Type="http://schemas.openxmlformats.org/officeDocument/2006/relationships/hyperlink" Target="https://www.actionagencies.com.au/images/florsheim/AW25/AW25_Mens_Catalogue_V2-23.jpg" TargetMode="External"/><Relationship Id="rId69" Type="http://schemas.openxmlformats.org/officeDocument/2006/relationships/hyperlink" Target="https://www.actionagencies.com.au/images/florsheim/AW25/AW25_Mens_Catalogue_V2-70.jpg" TargetMode="External"/><Relationship Id="rId8" Type="http://schemas.openxmlformats.org/officeDocument/2006/relationships/hyperlink" Target="https://www.actionagencies.com.au/images/florsheim/AW25/AW25_Mens_Catalogue_V2-24.jpg" TargetMode="External"/><Relationship Id="rId51" Type="http://schemas.openxmlformats.org/officeDocument/2006/relationships/hyperlink" Target="https://www.actionagencies.com.au/images/florsheim/AW25/AW25_Mens_Catalogue_V2-51.jpg" TargetMode="External"/><Relationship Id="rId3" Type="http://schemas.openxmlformats.org/officeDocument/2006/relationships/hyperlink" Target="https://www.actionagencies.com.au/images/florsheim/AW25/AW25_Mens_Catalogue_V2-65.jpg" TargetMode="External"/><Relationship Id="rId12" Type="http://schemas.openxmlformats.org/officeDocument/2006/relationships/hyperlink" Target="https://www.actionagencies.com.au/images/florsheim/AW25/AW25_Mens_Catalogue_V2-67.jpg" TargetMode="External"/><Relationship Id="rId17" Type="http://schemas.openxmlformats.org/officeDocument/2006/relationships/hyperlink" Target="https://www.actionagencies.com.au/images/florsheim/AW25/AW25_Mens_Catalogue_V2-5.jpg" TargetMode="External"/><Relationship Id="rId25" Type="http://schemas.openxmlformats.org/officeDocument/2006/relationships/hyperlink" Target="https://www.actionagencies.com.au/images/florsheim/AW25/AW25_Mens_Catalogue_V2-39.jpg" TargetMode="External"/><Relationship Id="rId33" Type="http://schemas.openxmlformats.org/officeDocument/2006/relationships/hyperlink" Target="https://www.actionagencies.com.au/images/florsheim/AW25/AW25_Mens_Catalogue_V2-13.jpg" TargetMode="External"/><Relationship Id="rId38" Type="http://schemas.openxmlformats.org/officeDocument/2006/relationships/hyperlink" Target="https://www.actionagencies.com.au/images/florsheim/AW25/AW25_Mens_Catalogue_V2-72.jpg" TargetMode="External"/><Relationship Id="rId46" Type="http://schemas.openxmlformats.org/officeDocument/2006/relationships/hyperlink" Target="https://www.actionagencies.com.au/images/florsheim/AW25/AW25_Mens_Catalogue_V2-16.jpg" TargetMode="External"/><Relationship Id="rId59" Type="http://schemas.openxmlformats.org/officeDocument/2006/relationships/hyperlink" Target="https://www.actionagencies.com.au/images/florsheim/AW25/AW25_Mens_Catalogue_V2-57.jpg" TargetMode="External"/><Relationship Id="rId67" Type="http://schemas.openxmlformats.org/officeDocument/2006/relationships/hyperlink" Target="https://www.actionagencies.com.au/images/florsheim/AW25/AW25_Mens_Catalogue_V2-12.jpg" TargetMode="External"/><Relationship Id="rId20" Type="http://schemas.openxmlformats.org/officeDocument/2006/relationships/hyperlink" Target="https://www.actionagencies.com.au/images/florsheim/AW25/AW25_Mens_Catalogue_V2-25.jpg" TargetMode="External"/><Relationship Id="rId41" Type="http://schemas.openxmlformats.org/officeDocument/2006/relationships/hyperlink" Target="https://www.actionagencies.com.au/images/florsheim/AW25/AW25_Mens_Catalogue_V2-76.jpg" TargetMode="External"/><Relationship Id="rId54" Type="http://schemas.openxmlformats.org/officeDocument/2006/relationships/hyperlink" Target="https://www.actionagencies.com.au/images/florsheim/AW25/AW25_Mens_Catalogue_V2-52.jpg" TargetMode="External"/><Relationship Id="rId62" Type="http://schemas.openxmlformats.org/officeDocument/2006/relationships/hyperlink" Target="https://www.actionagencies.com.au/images/florsheim/AW25/AW25_Mens_Catalogue_V2-4.jpg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www.actionagencies.com.au/images/florsheim/AW25/AW25_Mens_Catalogue_V2-26.jpg" TargetMode="External"/><Relationship Id="rId6" Type="http://schemas.openxmlformats.org/officeDocument/2006/relationships/hyperlink" Target="https://www.actionagencies.com.au/images/florsheim/AW25/AW25_Mens_Catalogue_V2-22.jpg" TargetMode="External"/><Relationship Id="rId15" Type="http://schemas.openxmlformats.org/officeDocument/2006/relationships/hyperlink" Target="https://www.actionagencies.com.au/images/florsheim/AW25/AW25_Mens_Catalogue_V2-31.jpg" TargetMode="External"/><Relationship Id="rId23" Type="http://schemas.openxmlformats.org/officeDocument/2006/relationships/hyperlink" Target="https://www.actionagencies.com.au/images/florsheim/AW25/AW25_Mens_Catalogue_V2-21.jpg" TargetMode="External"/><Relationship Id="rId28" Type="http://schemas.openxmlformats.org/officeDocument/2006/relationships/hyperlink" Target="https://www.actionagencies.com.au/images/florsheim/AW25/AW25_Mens_Catalogue_V2-28.jpg" TargetMode="External"/><Relationship Id="rId36" Type="http://schemas.openxmlformats.org/officeDocument/2006/relationships/hyperlink" Target="https://www.actionagencies.com.au/images/florsheim/AW25/AW25_Mens_Catalogue_V2-43.jpg" TargetMode="External"/><Relationship Id="rId49" Type="http://schemas.openxmlformats.org/officeDocument/2006/relationships/hyperlink" Target="https://www.actionagencies.com.au/images/florsheim/AW25/AW25_Mens_Catalogue_V2-41.jpg" TargetMode="External"/><Relationship Id="rId57" Type="http://schemas.openxmlformats.org/officeDocument/2006/relationships/hyperlink" Target="https://www.actionagencies.com.au/images/florsheim/AW25/AW25_Mens_Catalogue_V2-45.jpg" TargetMode="External"/><Relationship Id="rId10" Type="http://schemas.openxmlformats.org/officeDocument/2006/relationships/hyperlink" Target="https://www.actionagencies.com.au/images/florsheim/AW25/AW25_Mens_Catalogue_V2-60.jpg" TargetMode="External"/><Relationship Id="rId31" Type="http://schemas.openxmlformats.org/officeDocument/2006/relationships/hyperlink" Target="https://www.actionagencies.com.au/images/florsheim/AW25/AW25_Mens_Catalogue_V2-10.jpg" TargetMode="External"/><Relationship Id="rId44" Type="http://schemas.openxmlformats.org/officeDocument/2006/relationships/hyperlink" Target="https://www.actionagencies.com.au/images/florsheim/AW25/AW25_Mens_Catalogue_V2-27.jpg" TargetMode="External"/><Relationship Id="rId52" Type="http://schemas.openxmlformats.org/officeDocument/2006/relationships/hyperlink" Target="https://www.actionagencies.com.au/images/florsheim/AW25/AW25_Mens_Catalogue_V2-46.jpg" TargetMode="External"/><Relationship Id="rId60" Type="http://schemas.openxmlformats.org/officeDocument/2006/relationships/hyperlink" Target="https://www.actionagencies.com.au/images/florsheim/AW25/AW25_Mens_Catalogue_V2-56.jpg" TargetMode="External"/><Relationship Id="rId65" Type="http://schemas.openxmlformats.org/officeDocument/2006/relationships/hyperlink" Target="https://www.actionagencies.com.au/images/florsheim/AW25/AW25_Mens_Catalogue_V2-69.jpg" TargetMode="External"/><Relationship Id="rId4" Type="http://schemas.openxmlformats.org/officeDocument/2006/relationships/hyperlink" Target="https://www.actionagencies.com.au/images/florsheim/AW25/AW25_Mens_Catalogue_V2-38.jpg" TargetMode="External"/><Relationship Id="rId9" Type="http://schemas.openxmlformats.org/officeDocument/2006/relationships/hyperlink" Target="https://www.actionagencies.com.au/images/florsheim/AW25/AW25_Mens_Catalogue_V2-58.jpg" TargetMode="External"/><Relationship Id="rId13" Type="http://schemas.openxmlformats.org/officeDocument/2006/relationships/hyperlink" Target="https://www.actionagencies.com.au/images/florsheim/AW25/AW25_Mens_Catalogue_V2-63.jpg" TargetMode="External"/><Relationship Id="rId18" Type="http://schemas.openxmlformats.org/officeDocument/2006/relationships/hyperlink" Target="https://www.actionagencies.com.au/images/florsheim/AW25/AW25_Mens_Catalogue_V2-6.jpg" TargetMode="External"/><Relationship Id="rId39" Type="http://schemas.openxmlformats.org/officeDocument/2006/relationships/hyperlink" Target="https://www.actionagencies.com.au/images/florsheim/AW25/AW25_Mens_Catalogue_V2-73.jpg" TargetMode="External"/><Relationship Id="rId34" Type="http://schemas.openxmlformats.org/officeDocument/2006/relationships/hyperlink" Target="https://www.actionagencies.com.au/images/florsheim/AW25/AW25_Mens_Catalogue_V2-14.jpg" TargetMode="External"/><Relationship Id="rId50" Type="http://schemas.openxmlformats.org/officeDocument/2006/relationships/hyperlink" Target="https://www.actionagencies.com.au/images/florsheim/AW25/AW25_Mens_Catalogue_V2-48.jpg" TargetMode="External"/><Relationship Id="rId55" Type="http://schemas.openxmlformats.org/officeDocument/2006/relationships/hyperlink" Target="https://www.actionagencies.com.au/images/florsheim/AW25/AW25_Mens_Catalogue_V2-4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6F92-F5A9-491C-A7AC-2582063387A6}">
  <sheetPr>
    <pageSetUpPr fitToPage="1"/>
  </sheetPr>
  <dimension ref="A1:AA160"/>
  <sheetViews>
    <sheetView tabSelected="1" zoomScaleNormal="100" workbookViewId="0">
      <pane ySplit="10" topLeftCell="A11" activePane="bottomLeft" state="frozen"/>
      <selection pane="bottomLeft" activeCell="D4" sqref="D4:H5"/>
    </sheetView>
  </sheetViews>
  <sheetFormatPr defaultRowHeight="14.4" x14ac:dyDescent="0.3"/>
  <cols>
    <col min="1" max="1" width="25.21875" style="1" customWidth="1"/>
    <col min="2" max="2" width="7.109375" style="1" customWidth="1"/>
    <col min="3" max="3" width="18.88671875" style="1" customWidth="1"/>
    <col min="4" max="6" width="8.88671875" style="2"/>
    <col min="7" max="7" width="8.109375" style="80" customWidth="1"/>
    <col min="8" max="8" width="7.33203125" style="3" customWidth="1"/>
    <col min="9" max="9" width="10.5546875" style="1" customWidth="1"/>
    <col min="10" max="25" width="4.88671875" style="1" customWidth="1"/>
    <col min="26" max="26" width="8.88671875" style="20"/>
    <col min="27" max="27" width="13.88671875" style="1" customWidth="1"/>
    <col min="28" max="16384" width="8.88671875" style="1"/>
  </cols>
  <sheetData>
    <row r="1" spans="1:27" x14ac:dyDescent="0.3">
      <c r="A1" s="27"/>
      <c r="B1" s="21"/>
      <c r="C1" s="105" t="s">
        <v>261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21"/>
      <c r="Z1" s="22"/>
      <c r="AA1" s="23"/>
    </row>
    <row r="2" spans="1:27" x14ac:dyDescent="0.3">
      <c r="A2" s="28"/>
      <c r="B2" s="24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24"/>
      <c r="Z2" s="25"/>
      <c r="AA2" s="26"/>
    </row>
    <row r="3" spans="1:27" ht="15" thickBot="1" x14ac:dyDescent="0.35">
      <c r="A3" s="81"/>
      <c r="B3" s="24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24"/>
      <c r="Z3" s="25"/>
      <c r="AA3" s="26"/>
    </row>
    <row r="4" spans="1:27" x14ac:dyDescent="0.3">
      <c r="A4" s="28"/>
      <c r="B4" s="24"/>
      <c r="C4" s="18" t="s">
        <v>146</v>
      </c>
      <c r="D4" s="107"/>
      <c r="E4" s="108"/>
      <c r="F4" s="108"/>
      <c r="G4" s="108"/>
      <c r="H4" s="109"/>
      <c r="I4" s="129"/>
      <c r="J4" s="116" t="s">
        <v>148</v>
      </c>
      <c r="K4" s="117"/>
      <c r="L4" s="107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  <c r="Y4" s="24"/>
      <c r="Z4" s="25"/>
      <c r="AA4" s="26"/>
    </row>
    <row r="5" spans="1:27" ht="15" thickBot="1" x14ac:dyDescent="0.35">
      <c r="A5" s="28"/>
      <c r="B5" s="24"/>
      <c r="C5" s="19"/>
      <c r="D5" s="110"/>
      <c r="E5" s="111"/>
      <c r="F5" s="111"/>
      <c r="G5" s="111"/>
      <c r="H5" s="112"/>
      <c r="I5" s="129"/>
      <c r="J5" s="125"/>
      <c r="K5" s="126"/>
      <c r="L5" s="113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5"/>
      <c r="Y5" s="24"/>
      <c r="Z5" s="25"/>
      <c r="AA5" s="26"/>
    </row>
    <row r="6" spans="1:27" x14ac:dyDescent="0.3">
      <c r="A6" s="28"/>
      <c r="B6" s="24"/>
      <c r="C6" s="16" t="s">
        <v>147</v>
      </c>
      <c r="D6" s="123" t="s">
        <v>154</v>
      </c>
      <c r="E6" s="119"/>
      <c r="F6" s="119"/>
      <c r="G6" s="119"/>
      <c r="H6" s="120"/>
      <c r="I6" s="129"/>
      <c r="J6" s="125"/>
      <c r="K6" s="126"/>
      <c r="L6" s="113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24"/>
      <c r="Z6" s="25"/>
      <c r="AA6" s="26"/>
    </row>
    <row r="7" spans="1:27" ht="15" thickBot="1" x14ac:dyDescent="0.35">
      <c r="A7" s="28"/>
      <c r="B7" s="24"/>
      <c r="C7" s="17"/>
      <c r="D7" s="124"/>
      <c r="E7" s="121"/>
      <c r="F7" s="121"/>
      <c r="G7" s="121"/>
      <c r="H7" s="122"/>
      <c r="I7" s="130"/>
      <c r="J7" s="127"/>
      <c r="K7" s="128"/>
      <c r="L7" s="110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2"/>
      <c r="Y7" s="24"/>
      <c r="Z7" s="25"/>
      <c r="AA7" s="26"/>
    </row>
    <row r="8" spans="1:27" x14ac:dyDescent="0.2">
      <c r="A8" s="100" t="s">
        <v>46</v>
      </c>
      <c r="B8" s="98" t="s">
        <v>143</v>
      </c>
      <c r="C8" s="131" t="s">
        <v>47</v>
      </c>
      <c r="D8" s="118" t="s">
        <v>42</v>
      </c>
      <c r="E8" s="118"/>
      <c r="F8" s="12"/>
      <c r="G8" s="133" t="s">
        <v>49</v>
      </c>
      <c r="H8" s="135" t="s">
        <v>50</v>
      </c>
      <c r="I8" s="13" t="s">
        <v>53</v>
      </c>
      <c r="J8" s="14">
        <v>6</v>
      </c>
      <c r="K8" s="15">
        <v>6.5</v>
      </c>
      <c r="L8" s="14">
        <v>7</v>
      </c>
      <c r="M8" s="15">
        <v>7.5</v>
      </c>
      <c r="N8" s="14">
        <v>8</v>
      </c>
      <c r="O8" s="15">
        <v>8.5</v>
      </c>
      <c r="P8" s="14">
        <v>9</v>
      </c>
      <c r="Q8" s="15">
        <v>9.5</v>
      </c>
      <c r="R8" s="14">
        <v>10</v>
      </c>
      <c r="S8" s="15">
        <v>10.5</v>
      </c>
      <c r="T8" s="14">
        <v>11</v>
      </c>
      <c r="U8" s="15">
        <v>11.5</v>
      </c>
      <c r="V8" s="14">
        <v>12</v>
      </c>
      <c r="W8" s="14">
        <v>13</v>
      </c>
      <c r="X8" s="14">
        <v>14</v>
      </c>
      <c r="Y8" s="14">
        <v>15</v>
      </c>
      <c r="Z8" s="94" t="s">
        <v>144</v>
      </c>
      <c r="AA8" s="96" t="s">
        <v>145</v>
      </c>
    </row>
    <row r="9" spans="1:27" ht="18" customHeight="1" x14ac:dyDescent="0.2">
      <c r="A9" s="101"/>
      <c r="B9" s="99"/>
      <c r="C9" s="132"/>
      <c r="D9" s="29" t="s">
        <v>43</v>
      </c>
      <c r="E9" s="29" t="s">
        <v>44</v>
      </c>
      <c r="F9" s="29" t="s">
        <v>45</v>
      </c>
      <c r="G9" s="134"/>
      <c r="H9" s="136"/>
      <c r="I9" s="30" t="s">
        <v>48</v>
      </c>
      <c r="J9" s="31">
        <v>40</v>
      </c>
      <c r="K9" s="31"/>
      <c r="L9" s="31">
        <v>41</v>
      </c>
      <c r="M9" s="31"/>
      <c r="N9" s="31">
        <v>42</v>
      </c>
      <c r="O9" s="31"/>
      <c r="P9" s="31">
        <v>43</v>
      </c>
      <c r="Q9" s="31"/>
      <c r="R9" s="31">
        <v>44</v>
      </c>
      <c r="S9" s="31"/>
      <c r="T9" s="31">
        <v>45</v>
      </c>
      <c r="U9" s="31"/>
      <c r="V9" s="31">
        <v>46</v>
      </c>
      <c r="W9" s="31">
        <v>47</v>
      </c>
      <c r="X9" s="31">
        <v>48</v>
      </c>
      <c r="Y9" s="31"/>
      <c r="Z9" s="95"/>
      <c r="AA9" s="97"/>
    </row>
    <row r="10" spans="1:27" ht="6" customHeight="1" x14ac:dyDescent="0.2">
      <c r="A10" s="39"/>
      <c r="B10" s="40"/>
      <c r="C10" s="41"/>
      <c r="D10" s="42"/>
      <c r="E10" s="42"/>
      <c r="F10" s="43"/>
      <c r="G10" s="75"/>
      <c r="H10" s="44"/>
      <c r="I10" s="45"/>
      <c r="J10" s="46"/>
      <c r="K10" s="46"/>
      <c r="L10" s="46"/>
      <c r="M10" s="46"/>
      <c r="N10" s="47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8"/>
      <c r="AA10" s="49"/>
    </row>
    <row r="11" spans="1:27" x14ac:dyDescent="0.3">
      <c r="A11" s="32" t="s">
        <v>0</v>
      </c>
      <c r="B11" s="9" t="s">
        <v>213</v>
      </c>
      <c r="C11" s="8" t="s">
        <v>106</v>
      </c>
      <c r="D11" s="34"/>
      <c r="E11" s="34"/>
      <c r="F11" s="5">
        <v>219.95</v>
      </c>
      <c r="G11" s="76" t="s">
        <v>108</v>
      </c>
      <c r="H11" s="57" t="s">
        <v>60</v>
      </c>
      <c r="I11" s="61" t="s">
        <v>174</v>
      </c>
      <c r="J11" s="59"/>
      <c r="K11" s="38"/>
      <c r="L11" s="37"/>
      <c r="M11" s="37"/>
      <c r="N11" s="37"/>
      <c r="O11" s="37"/>
      <c r="P11" s="37"/>
      <c r="Q11" s="37"/>
      <c r="R11" s="37"/>
      <c r="S11" s="37"/>
      <c r="T11" s="37"/>
      <c r="U11" s="38"/>
      <c r="V11" s="37"/>
      <c r="W11" s="37"/>
      <c r="X11" s="38"/>
      <c r="Y11" s="38"/>
      <c r="Z11" s="37">
        <f>SUM(J11,L11:T11,V11:W11)</f>
        <v>0</v>
      </c>
      <c r="AA11" s="52">
        <f t="shared" ref="AA11:AA13" si="0">Z11*E11</f>
        <v>0</v>
      </c>
    </row>
    <row r="12" spans="1:27" x14ac:dyDescent="0.3">
      <c r="A12" s="33" t="s">
        <v>0</v>
      </c>
      <c r="B12" s="7"/>
      <c r="C12" s="8" t="s">
        <v>89</v>
      </c>
      <c r="D12" s="34"/>
      <c r="E12" s="34"/>
      <c r="F12" s="5">
        <v>219.95</v>
      </c>
      <c r="G12" s="76" t="s">
        <v>108</v>
      </c>
      <c r="H12" s="57" t="s">
        <v>73</v>
      </c>
      <c r="I12" s="61" t="s">
        <v>174</v>
      </c>
      <c r="J12" s="59"/>
      <c r="K12" s="38"/>
      <c r="L12" s="37"/>
      <c r="M12" s="37"/>
      <c r="N12" s="37"/>
      <c r="O12" s="37"/>
      <c r="P12" s="37"/>
      <c r="Q12" s="37"/>
      <c r="R12" s="37"/>
      <c r="S12" s="37"/>
      <c r="T12" s="37"/>
      <c r="U12" s="38"/>
      <c r="V12" s="37"/>
      <c r="W12" s="37"/>
      <c r="X12" s="38"/>
      <c r="Y12" s="38"/>
      <c r="Z12" s="37">
        <f>SUM(J12,L12:T12,V12:W12)</f>
        <v>0</v>
      </c>
      <c r="AA12" s="52">
        <f t="shared" si="0"/>
        <v>0</v>
      </c>
    </row>
    <row r="13" spans="1:27" x14ac:dyDescent="0.3">
      <c r="A13" s="32" t="s">
        <v>159</v>
      </c>
      <c r="B13" s="9" t="s">
        <v>229</v>
      </c>
      <c r="C13" s="8" t="s">
        <v>86</v>
      </c>
      <c r="D13" s="34"/>
      <c r="E13" s="34"/>
      <c r="F13" s="5">
        <v>199.95</v>
      </c>
      <c r="G13" s="76" t="s">
        <v>87</v>
      </c>
      <c r="H13" s="57" t="s">
        <v>84</v>
      </c>
      <c r="I13" s="61" t="s">
        <v>175</v>
      </c>
      <c r="J13" s="59"/>
      <c r="K13" s="38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7"/>
      <c r="W13" s="37"/>
      <c r="X13" s="38"/>
      <c r="Y13" s="38"/>
      <c r="Z13" s="37">
        <f t="shared" ref="Z13" si="1">SUM(J13,L13:T13,V13:W13)</f>
        <v>0</v>
      </c>
      <c r="AA13" s="52">
        <f t="shared" si="0"/>
        <v>0</v>
      </c>
    </row>
    <row r="14" spans="1:27" x14ac:dyDescent="0.3">
      <c r="A14" s="32" t="s">
        <v>1</v>
      </c>
      <c r="B14" s="10" t="s">
        <v>250</v>
      </c>
      <c r="C14" s="8" t="s">
        <v>98</v>
      </c>
      <c r="D14" s="34"/>
      <c r="E14" s="34"/>
      <c r="F14" s="5">
        <v>219.95</v>
      </c>
      <c r="G14" s="76" t="s">
        <v>140</v>
      </c>
      <c r="H14" s="57" t="s">
        <v>52</v>
      </c>
      <c r="I14" s="61" t="s">
        <v>175</v>
      </c>
      <c r="J14" s="59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8"/>
      <c r="V14" s="37"/>
      <c r="W14" s="38"/>
      <c r="X14" s="38"/>
      <c r="Y14" s="38"/>
      <c r="Z14" s="37">
        <f>SUM(J14,L14:T14,V14)</f>
        <v>0</v>
      </c>
      <c r="AA14" s="52">
        <f t="shared" ref="AA14:AA72" si="2">Z14*E14</f>
        <v>0</v>
      </c>
    </row>
    <row r="15" spans="1:27" x14ac:dyDescent="0.3">
      <c r="A15" s="33" t="s">
        <v>1</v>
      </c>
      <c r="B15" s="8"/>
      <c r="C15" s="8" t="s">
        <v>117</v>
      </c>
      <c r="D15" s="34"/>
      <c r="E15" s="34"/>
      <c r="F15" s="5">
        <v>219.95</v>
      </c>
      <c r="G15" s="76" t="s">
        <v>140</v>
      </c>
      <c r="H15" s="57" t="s">
        <v>59</v>
      </c>
      <c r="I15" s="61" t="s">
        <v>175</v>
      </c>
      <c r="J15" s="59"/>
      <c r="K15" s="38"/>
      <c r="L15" s="37"/>
      <c r="M15" s="37"/>
      <c r="N15" s="37"/>
      <c r="O15" s="37"/>
      <c r="P15" s="37"/>
      <c r="Q15" s="37"/>
      <c r="R15" s="37"/>
      <c r="S15" s="37"/>
      <c r="T15" s="37"/>
      <c r="U15" s="38"/>
      <c r="V15" s="37"/>
      <c r="W15" s="38"/>
      <c r="X15" s="38"/>
      <c r="Y15" s="38"/>
      <c r="Z15" s="37">
        <f t="shared" ref="Z15:Z16" si="3">SUM(J15,L15:T15,V15)</f>
        <v>0</v>
      </c>
      <c r="AA15" s="52">
        <f t="shared" si="2"/>
        <v>0</v>
      </c>
    </row>
    <row r="16" spans="1:27" x14ac:dyDescent="0.3">
      <c r="A16" s="33" t="s">
        <v>1</v>
      </c>
      <c r="B16" s="8"/>
      <c r="C16" s="8" t="s">
        <v>89</v>
      </c>
      <c r="D16" s="34"/>
      <c r="E16" s="34"/>
      <c r="F16" s="5">
        <v>219.95</v>
      </c>
      <c r="G16" s="76" t="s">
        <v>140</v>
      </c>
      <c r="H16" s="57" t="s">
        <v>73</v>
      </c>
      <c r="I16" s="61" t="s">
        <v>175</v>
      </c>
      <c r="J16" s="59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7"/>
      <c r="W16" s="38"/>
      <c r="X16" s="38"/>
      <c r="Y16" s="38"/>
      <c r="Z16" s="37">
        <f t="shared" si="3"/>
        <v>0</v>
      </c>
      <c r="AA16" s="52">
        <f t="shared" si="2"/>
        <v>0</v>
      </c>
    </row>
    <row r="17" spans="1:27" x14ac:dyDescent="0.3">
      <c r="A17" s="32" t="s">
        <v>2</v>
      </c>
      <c r="B17" s="9" t="s">
        <v>224</v>
      </c>
      <c r="C17" s="8" t="s">
        <v>62</v>
      </c>
      <c r="D17" s="34"/>
      <c r="E17" s="34"/>
      <c r="F17" s="5">
        <v>209.95</v>
      </c>
      <c r="G17" s="76" t="s">
        <v>191</v>
      </c>
      <c r="H17" s="57" t="s">
        <v>54</v>
      </c>
      <c r="I17" s="61" t="s">
        <v>173</v>
      </c>
      <c r="J17" s="59"/>
      <c r="K17" s="38"/>
      <c r="L17" s="37"/>
      <c r="M17" s="38"/>
      <c r="N17" s="37"/>
      <c r="O17" s="38"/>
      <c r="P17" s="37"/>
      <c r="Q17" s="38"/>
      <c r="R17" s="37"/>
      <c r="S17" s="38"/>
      <c r="T17" s="37"/>
      <c r="U17" s="38"/>
      <c r="V17" s="37"/>
      <c r="W17" s="38"/>
      <c r="X17" s="38"/>
      <c r="Y17" s="38"/>
      <c r="Z17" s="37">
        <f t="shared" ref="Z17:Z18" si="4">SUM(J17,L17:T17,V17)</f>
        <v>0</v>
      </c>
      <c r="AA17" s="52">
        <f t="shared" si="2"/>
        <v>0</v>
      </c>
    </row>
    <row r="18" spans="1:27" x14ac:dyDescent="0.3">
      <c r="A18" s="33" t="s">
        <v>2</v>
      </c>
      <c r="B18" s="8"/>
      <c r="C18" s="8" t="s">
        <v>88</v>
      </c>
      <c r="D18" s="34"/>
      <c r="E18" s="34"/>
      <c r="F18" s="5">
        <v>209.95</v>
      </c>
      <c r="G18" s="76" t="s">
        <v>192</v>
      </c>
      <c r="H18" s="57" t="s">
        <v>60</v>
      </c>
      <c r="I18" s="61" t="s">
        <v>173</v>
      </c>
      <c r="J18" s="59"/>
      <c r="K18" s="38"/>
      <c r="L18" s="37"/>
      <c r="M18" s="38"/>
      <c r="N18" s="37"/>
      <c r="O18" s="38"/>
      <c r="P18" s="37"/>
      <c r="Q18" s="38"/>
      <c r="R18" s="37"/>
      <c r="S18" s="38"/>
      <c r="T18" s="37"/>
      <c r="U18" s="38"/>
      <c r="V18" s="37"/>
      <c r="W18" s="38"/>
      <c r="X18" s="38"/>
      <c r="Y18" s="38"/>
      <c r="Z18" s="37">
        <f t="shared" si="4"/>
        <v>0</v>
      </c>
      <c r="AA18" s="52">
        <f t="shared" si="2"/>
        <v>0</v>
      </c>
    </row>
    <row r="19" spans="1:27" x14ac:dyDescent="0.3">
      <c r="A19" s="32" t="s">
        <v>3</v>
      </c>
      <c r="B19" s="9" t="s">
        <v>233</v>
      </c>
      <c r="C19" s="8" t="s">
        <v>128</v>
      </c>
      <c r="D19" s="34"/>
      <c r="E19" s="34"/>
      <c r="F19" s="5">
        <v>229.95</v>
      </c>
      <c r="G19" s="76" t="s">
        <v>132</v>
      </c>
      <c r="H19" s="57" t="s">
        <v>130</v>
      </c>
      <c r="I19" s="61" t="s">
        <v>173</v>
      </c>
      <c r="J19" s="59"/>
      <c r="K19" s="38"/>
      <c r="L19" s="37"/>
      <c r="M19" s="38"/>
      <c r="N19" s="37"/>
      <c r="O19" s="38"/>
      <c r="P19" s="37"/>
      <c r="Q19" s="38"/>
      <c r="R19" s="37"/>
      <c r="S19" s="38"/>
      <c r="T19" s="37"/>
      <c r="U19" s="38"/>
      <c r="V19" s="37"/>
      <c r="W19" s="37"/>
      <c r="X19" s="38"/>
      <c r="Y19" s="38"/>
      <c r="Z19" s="37">
        <f t="shared" ref="Z19" si="5">SUM(J19,L19,N19,P19,R19,T19,V19,W19)</f>
        <v>0</v>
      </c>
      <c r="AA19" s="52">
        <f t="shared" si="2"/>
        <v>0</v>
      </c>
    </row>
    <row r="20" spans="1:27" x14ac:dyDescent="0.3">
      <c r="A20" s="32" t="s">
        <v>4</v>
      </c>
      <c r="B20" s="9" t="s">
        <v>209</v>
      </c>
      <c r="C20" s="8" t="s">
        <v>106</v>
      </c>
      <c r="D20" s="34"/>
      <c r="E20" s="34"/>
      <c r="F20" s="5">
        <v>189.95</v>
      </c>
      <c r="G20" s="76" t="s">
        <v>120</v>
      </c>
      <c r="H20" s="57" t="s">
        <v>60</v>
      </c>
      <c r="I20" s="61" t="s">
        <v>174</v>
      </c>
      <c r="J20" s="59"/>
      <c r="K20" s="38"/>
      <c r="L20" s="37"/>
      <c r="M20" s="37"/>
      <c r="N20" s="37"/>
      <c r="O20" s="37"/>
      <c r="P20" s="37"/>
      <c r="Q20" s="37"/>
      <c r="R20" s="37"/>
      <c r="S20" s="37"/>
      <c r="T20" s="37"/>
      <c r="U20" s="38"/>
      <c r="V20" s="37"/>
      <c r="W20" s="37"/>
      <c r="X20" s="37"/>
      <c r="Y20" s="38"/>
      <c r="Z20" s="37">
        <f>SUM(J20,L20:T20,V20:X20)</f>
        <v>0</v>
      </c>
      <c r="AA20" s="52">
        <f t="shared" si="2"/>
        <v>0</v>
      </c>
    </row>
    <row r="21" spans="1:27" x14ac:dyDescent="0.3">
      <c r="A21" s="33" t="s">
        <v>4</v>
      </c>
      <c r="B21" s="8"/>
      <c r="C21" s="8" t="s">
        <v>89</v>
      </c>
      <c r="D21" s="34"/>
      <c r="E21" s="34"/>
      <c r="F21" s="5">
        <v>189.95</v>
      </c>
      <c r="G21" s="76" t="s">
        <v>120</v>
      </c>
      <c r="H21" s="57" t="s">
        <v>73</v>
      </c>
      <c r="I21" s="61" t="s">
        <v>174</v>
      </c>
      <c r="J21" s="59"/>
      <c r="K21" s="38"/>
      <c r="L21" s="37"/>
      <c r="M21" s="37"/>
      <c r="N21" s="37"/>
      <c r="O21" s="37"/>
      <c r="P21" s="37"/>
      <c r="Q21" s="37"/>
      <c r="R21" s="37"/>
      <c r="S21" s="37"/>
      <c r="T21" s="37"/>
      <c r="U21" s="38"/>
      <c r="V21" s="37"/>
      <c r="W21" s="37"/>
      <c r="X21" s="37"/>
      <c r="Y21" s="38"/>
      <c r="Z21" s="37">
        <f>SUM(J21,L21:T21,V21:X21)</f>
        <v>0</v>
      </c>
      <c r="AA21" s="52">
        <f t="shared" si="2"/>
        <v>0</v>
      </c>
    </row>
    <row r="22" spans="1:27" x14ac:dyDescent="0.3">
      <c r="A22" s="55" t="s">
        <v>149</v>
      </c>
      <c r="B22" s="9" t="s">
        <v>220</v>
      </c>
      <c r="C22" s="8" t="s">
        <v>157</v>
      </c>
      <c r="D22" s="34"/>
      <c r="E22" s="34"/>
      <c r="F22" s="34">
        <v>199.95</v>
      </c>
      <c r="G22" s="76" t="s">
        <v>158</v>
      </c>
      <c r="H22" s="57" t="s">
        <v>60</v>
      </c>
      <c r="I22" s="61" t="s">
        <v>175</v>
      </c>
      <c r="J22" s="59"/>
      <c r="K22" s="38"/>
      <c r="L22" s="37"/>
      <c r="M22" s="37"/>
      <c r="N22" s="37"/>
      <c r="O22" s="37"/>
      <c r="P22" s="37"/>
      <c r="Q22" s="37"/>
      <c r="R22" s="37"/>
      <c r="S22" s="37"/>
      <c r="T22" s="37"/>
      <c r="U22" s="38"/>
      <c r="V22" s="37"/>
      <c r="W22" s="37"/>
      <c r="X22" s="38"/>
      <c r="Y22" s="38"/>
      <c r="Z22" s="37">
        <f t="shared" ref="Z22:Z23" si="6">SUM(J22,L22:T22,V22:W22)</f>
        <v>0</v>
      </c>
      <c r="AA22" s="52">
        <f t="shared" si="2"/>
        <v>0</v>
      </c>
    </row>
    <row r="23" spans="1:27" x14ac:dyDescent="0.3">
      <c r="A23" s="54" t="s">
        <v>149</v>
      </c>
      <c r="B23" s="8"/>
      <c r="C23" s="8" t="s">
        <v>56</v>
      </c>
      <c r="D23" s="34"/>
      <c r="E23" s="34"/>
      <c r="F23" s="34">
        <v>199.95</v>
      </c>
      <c r="G23" s="76" t="s">
        <v>158</v>
      </c>
      <c r="H23" s="57" t="s">
        <v>59</v>
      </c>
      <c r="I23" s="61" t="s">
        <v>175</v>
      </c>
      <c r="J23" s="59"/>
      <c r="K23" s="38"/>
      <c r="L23" s="37"/>
      <c r="M23" s="37"/>
      <c r="N23" s="37"/>
      <c r="O23" s="37"/>
      <c r="P23" s="37"/>
      <c r="Q23" s="37"/>
      <c r="R23" s="37"/>
      <c r="S23" s="37"/>
      <c r="T23" s="37"/>
      <c r="U23" s="38"/>
      <c r="V23" s="37"/>
      <c r="W23" s="37"/>
      <c r="X23" s="38"/>
      <c r="Y23" s="38"/>
      <c r="Z23" s="37">
        <f t="shared" si="6"/>
        <v>0</v>
      </c>
      <c r="AA23" s="52">
        <f t="shared" si="2"/>
        <v>0</v>
      </c>
    </row>
    <row r="24" spans="1:27" x14ac:dyDescent="0.3">
      <c r="A24" s="55" t="s">
        <v>263</v>
      </c>
      <c r="B24" s="9" t="s">
        <v>221</v>
      </c>
      <c r="C24" s="8" t="s">
        <v>190</v>
      </c>
      <c r="D24" s="34"/>
      <c r="E24" s="34"/>
      <c r="F24" s="34">
        <v>199.95</v>
      </c>
      <c r="G24" s="76">
        <v>171403</v>
      </c>
      <c r="H24" s="57" t="s">
        <v>54</v>
      </c>
      <c r="I24" s="61" t="s">
        <v>175</v>
      </c>
      <c r="J24" s="59"/>
      <c r="K24" s="38"/>
      <c r="L24" s="37"/>
      <c r="M24" s="37"/>
      <c r="N24" s="37"/>
      <c r="O24" s="37"/>
      <c r="P24" s="37"/>
      <c r="Q24" s="37"/>
      <c r="R24" s="37"/>
      <c r="S24" s="37"/>
      <c r="T24" s="37"/>
      <c r="U24" s="38"/>
      <c r="V24" s="37"/>
      <c r="W24" s="38"/>
      <c r="X24" s="38"/>
      <c r="Y24" s="38"/>
      <c r="Z24" s="37">
        <f t="shared" ref="Z24:Z25" si="7">SUM(J24,L24:T24,V24)</f>
        <v>0</v>
      </c>
      <c r="AA24" s="52">
        <f t="shared" ref="AA24:AA25" si="8">Z24*E24</f>
        <v>0</v>
      </c>
    </row>
    <row r="25" spans="1:27" x14ac:dyDescent="0.3">
      <c r="A25" s="82" t="s">
        <v>263</v>
      </c>
      <c r="B25" s="8"/>
      <c r="C25" s="8" t="s">
        <v>262</v>
      </c>
      <c r="D25" s="34"/>
      <c r="E25" s="34"/>
      <c r="F25" s="34">
        <v>199.95</v>
      </c>
      <c r="G25" s="76">
        <v>171403</v>
      </c>
      <c r="H25" s="57" t="s">
        <v>105</v>
      </c>
      <c r="I25" s="61" t="s">
        <v>175</v>
      </c>
      <c r="J25" s="59"/>
      <c r="K25" s="38"/>
      <c r="L25" s="37"/>
      <c r="M25" s="37"/>
      <c r="N25" s="37"/>
      <c r="O25" s="37"/>
      <c r="P25" s="37"/>
      <c r="Q25" s="37"/>
      <c r="R25" s="37"/>
      <c r="S25" s="37"/>
      <c r="T25" s="37"/>
      <c r="U25" s="38"/>
      <c r="V25" s="37"/>
      <c r="W25" s="38"/>
      <c r="X25" s="38"/>
      <c r="Y25" s="38"/>
      <c r="Z25" s="37">
        <f t="shared" si="7"/>
        <v>0</v>
      </c>
      <c r="AA25" s="52">
        <f t="shared" si="8"/>
        <v>0</v>
      </c>
    </row>
    <row r="26" spans="1:27" x14ac:dyDescent="0.3">
      <c r="A26" s="32" t="s">
        <v>5</v>
      </c>
      <c r="B26" s="9" t="s">
        <v>211</v>
      </c>
      <c r="C26" s="8" t="s">
        <v>98</v>
      </c>
      <c r="D26" s="34"/>
      <c r="E26" s="34"/>
      <c r="F26" s="5">
        <v>239.95</v>
      </c>
      <c r="G26" s="76" t="s">
        <v>104</v>
      </c>
      <c r="H26" s="57" t="s">
        <v>52</v>
      </c>
      <c r="I26" s="61" t="s">
        <v>174</v>
      </c>
      <c r="J26" s="59"/>
      <c r="K26" s="38"/>
      <c r="L26" s="37"/>
      <c r="M26" s="37"/>
      <c r="N26" s="37"/>
      <c r="O26" s="37"/>
      <c r="P26" s="37"/>
      <c r="Q26" s="37"/>
      <c r="R26" s="37"/>
      <c r="S26" s="37"/>
      <c r="T26" s="37"/>
      <c r="U26" s="38"/>
      <c r="V26" s="37"/>
      <c r="W26" s="37"/>
      <c r="X26" s="38"/>
      <c r="Y26" s="38"/>
      <c r="Z26" s="37">
        <f t="shared" ref="Z26:Z28" si="9">SUM(J26,L26:T26,V26:W26)</f>
        <v>0</v>
      </c>
      <c r="AA26" s="52">
        <f t="shared" si="2"/>
        <v>0</v>
      </c>
    </row>
    <row r="27" spans="1:27" x14ac:dyDescent="0.3">
      <c r="A27" s="33" t="s">
        <v>5</v>
      </c>
      <c r="B27" s="8"/>
      <c r="C27" s="8" t="s">
        <v>103</v>
      </c>
      <c r="D27" s="34"/>
      <c r="E27" s="34"/>
      <c r="F27" s="5">
        <v>239.95</v>
      </c>
      <c r="G27" s="76" t="s">
        <v>104</v>
      </c>
      <c r="H27" s="57" t="s">
        <v>91</v>
      </c>
      <c r="I27" s="61" t="s">
        <v>174</v>
      </c>
      <c r="J27" s="59"/>
      <c r="K27" s="38"/>
      <c r="L27" s="37"/>
      <c r="M27" s="37"/>
      <c r="N27" s="37"/>
      <c r="O27" s="37"/>
      <c r="P27" s="37"/>
      <c r="Q27" s="37"/>
      <c r="R27" s="37"/>
      <c r="S27" s="37"/>
      <c r="T27" s="37"/>
      <c r="U27" s="38"/>
      <c r="V27" s="37"/>
      <c r="W27" s="37"/>
      <c r="X27" s="38"/>
      <c r="Y27" s="38"/>
      <c r="Z27" s="37">
        <f t="shared" si="9"/>
        <v>0</v>
      </c>
      <c r="AA27" s="52">
        <f t="shared" si="2"/>
        <v>0</v>
      </c>
    </row>
    <row r="28" spans="1:27" x14ac:dyDescent="0.3">
      <c r="A28" s="33" t="s">
        <v>5</v>
      </c>
      <c r="B28" s="8"/>
      <c r="C28" s="8" t="s">
        <v>89</v>
      </c>
      <c r="D28" s="34"/>
      <c r="E28" s="34"/>
      <c r="F28" s="5">
        <v>239.95</v>
      </c>
      <c r="G28" s="76" t="s">
        <v>104</v>
      </c>
      <c r="H28" s="57" t="s">
        <v>73</v>
      </c>
      <c r="I28" s="61" t="s">
        <v>174</v>
      </c>
      <c r="J28" s="59"/>
      <c r="K28" s="38"/>
      <c r="L28" s="37"/>
      <c r="M28" s="37"/>
      <c r="N28" s="37"/>
      <c r="O28" s="37"/>
      <c r="P28" s="37"/>
      <c r="Q28" s="37"/>
      <c r="R28" s="37"/>
      <c r="S28" s="37"/>
      <c r="T28" s="37"/>
      <c r="U28" s="38"/>
      <c r="V28" s="37"/>
      <c r="W28" s="37"/>
      <c r="X28" s="38"/>
      <c r="Y28" s="38"/>
      <c r="Z28" s="37">
        <f t="shared" si="9"/>
        <v>0</v>
      </c>
      <c r="AA28" s="52">
        <f>Z28*E28</f>
        <v>0</v>
      </c>
    </row>
    <row r="29" spans="1:27" x14ac:dyDescent="0.3">
      <c r="A29" s="32" t="s">
        <v>264</v>
      </c>
      <c r="B29" s="9" t="s">
        <v>244</v>
      </c>
      <c r="C29" s="8" t="s">
        <v>117</v>
      </c>
      <c r="D29" s="34"/>
      <c r="E29" s="34"/>
      <c r="F29" s="5">
        <v>239.95</v>
      </c>
      <c r="G29" s="76">
        <v>151071</v>
      </c>
      <c r="H29" s="57" t="s">
        <v>59</v>
      </c>
      <c r="I29" s="61" t="s">
        <v>173</v>
      </c>
      <c r="J29" s="59"/>
      <c r="K29" s="38"/>
      <c r="L29" s="37"/>
      <c r="M29" s="38"/>
      <c r="N29" s="37"/>
      <c r="O29" s="38"/>
      <c r="P29" s="37"/>
      <c r="Q29" s="38"/>
      <c r="R29" s="37"/>
      <c r="S29" s="38"/>
      <c r="T29" s="37"/>
      <c r="U29" s="38"/>
      <c r="V29" s="37"/>
      <c r="W29" s="37"/>
      <c r="X29" s="38"/>
      <c r="Y29" s="38"/>
      <c r="Z29" s="37">
        <f t="shared" ref="Z29:Z30" si="10">SUM(J29,L29,N29,P29,R29,T29,V29,W29)</f>
        <v>0</v>
      </c>
      <c r="AA29" s="52">
        <f t="shared" ref="AA29:AA30" si="11">Z29*E29</f>
        <v>0</v>
      </c>
    </row>
    <row r="30" spans="1:27" x14ac:dyDescent="0.3">
      <c r="A30" s="83" t="s">
        <v>264</v>
      </c>
      <c r="B30" s="8"/>
      <c r="C30" s="8" t="s">
        <v>89</v>
      </c>
      <c r="D30" s="34"/>
      <c r="E30" s="34"/>
      <c r="F30" s="5">
        <v>239.95</v>
      </c>
      <c r="G30" s="76">
        <v>151071</v>
      </c>
      <c r="H30" s="57" t="s">
        <v>73</v>
      </c>
      <c r="I30" s="61" t="s">
        <v>173</v>
      </c>
      <c r="J30" s="59"/>
      <c r="K30" s="38"/>
      <c r="L30" s="37"/>
      <c r="M30" s="38"/>
      <c r="N30" s="37"/>
      <c r="O30" s="38"/>
      <c r="P30" s="37"/>
      <c r="Q30" s="38"/>
      <c r="R30" s="37"/>
      <c r="S30" s="38"/>
      <c r="T30" s="37"/>
      <c r="U30" s="38"/>
      <c r="V30" s="37"/>
      <c r="W30" s="37"/>
      <c r="X30" s="38"/>
      <c r="Y30" s="38"/>
      <c r="Z30" s="37">
        <f t="shared" si="10"/>
        <v>0</v>
      </c>
      <c r="AA30" s="52">
        <f t="shared" si="11"/>
        <v>0</v>
      </c>
    </row>
    <row r="31" spans="1:27" x14ac:dyDescent="0.3">
      <c r="A31" s="32" t="s">
        <v>265</v>
      </c>
      <c r="B31" s="9" t="s">
        <v>245</v>
      </c>
      <c r="C31" s="8" t="s">
        <v>117</v>
      </c>
      <c r="D31" s="34"/>
      <c r="E31" s="34"/>
      <c r="F31" s="34">
        <v>199.95</v>
      </c>
      <c r="G31" s="76">
        <v>121562</v>
      </c>
      <c r="H31" s="57" t="s">
        <v>59</v>
      </c>
      <c r="I31" s="61" t="s">
        <v>173</v>
      </c>
      <c r="J31" s="59"/>
      <c r="K31" s="38"/>
      <c r="L31" s="37"/>
      <c r="M31" s="38"/>
      <c r="N31" s="37"/>
      <c r="O31" s="38"/>
      <c r="P31" s="37"/>
      <c r="Q31" s="38"/>
      <c r="R31" s="37"/>
      <c r="S31" s="38"/>
      <c r="T31" s="37"/>
      <c r="U31" s="38"/>
      <c r="V31" s="37"/>
      <c r="W31" s="37"/>
      <c r="X31" s="38"/>
      <c r="Y31" s="38"/>
      <c r="Z31" s="37">
        <f t="shared" ref="Z31:Z32" si="12">SUM(J31,L31,N31,P31,R31,T31,V31,W31)</f>
        <v>0</v>
      </c>
      <c r="AA31" s="52">
        <f t="shared" ref="AA31:AA35" si="13">Z31*E31</f>
        <v>0</v>
      </c>
    </row>
    <row r="32" spans="1:27" x14ac:dyDescent="0.3">
      <c r="A32" s="83" t="s">
        <v>265</v>
      </c>
      <c r="B32" s="8"/>
      <c r="C32" s="8" t="s">
        <v>89</v>
      </c>
      <c r="D32" s="34"/>
      <c r="E32" s="34"/>
      <c r="F32" s="34">
        <v>199.95</v>
      </c>
      <c r="G32" s="76">
        <v>121562</v>
      </c>
      <c r="H32" s="57" t="s">
        <v>73</v>
      </c>
      <c r="I32" s="61" t="s">
        <v>173</v>
      </c>
      <c r="J32" s="59"/>
      <c r="K32" s="38"/>
      <c r="L32" s="37"/>
      <c r="M32" s="38"/>
      <c r="N32" s="37"/>
      <c r="O32" s="38"/>
      <c r="P32" s="37"/>
      <c r="Q32" s="38"/>
      <c r="R32" s="37"/>
      <c r="S32" s="38"/>
      <c r="T32" s="37"/>
      <c r="U32" s="38"/>
      <c r="V32" s="37"/>
      <c r="W32" s="37"/>
      <c r="X32" s="38"/>
      <c r="Y32" s="38"/>
      <c r="Z32" s="37">
        <f t="shared" si="12"/>
        <v>0</v>
      </c>
      <c r="AA32" s="52">
        <f t="shared" si="13"/>
        <v>0</v>
      </c>
    </row>
    <row r="33" spans="1:27" x14ac:dyDescent="0.3">
      <c r="A33" s="32" t="s">
        <v>266</v>
      </c>
      <c r="B33" s="9" t="s">
        <v>246</v>
      </c>
      <c r="C33" s="8" t="s">
        <v>98</v>
      </c>
      <c r="D33" s="34"/>
      <c r="E33" s="34"/>
      <c r="F33" s="34">
        <v>199.95</v>
      </c>
      <c r="G33" s="76">
        <v>121563</v>
      </c>
      <c r="H33" s="57" t="s">
        <v>52</v>
      </c>
      <c r="I33" s="61" t="s">
        <v>173</v>
      </c>
      <c r="J33" s="59"/>
      <c r="K33" s="38"/>
      <c r="L33" s="37"/>
      <c r="M33" s="38"/>
      <c r="N33" s="37"/>
      <c r="O33" s="38"/>
      <c r="P33" s="37"/>
      <c r="Q33" s="38"/>
      <c r="R33" s="37"/>
      <c r="S33" s="38"/>
      <c r="T33" s="37"/>
      <c r="U33" s="38"/>
      <c r="V33" s="37"/>
      <c r="W33" s="37"/>
      <c r="X33" s="38"/>
      <c r="Y33" s="38"/>
      <c r="Z33" s="37">
        <f t="shared" ref="Z33:Z35" si="14">SUM(J33,L33,N33,P33,R33,T33,V33,W33)</f>
        <v>0</v>
      </c>
      <c r="AA33" s="52">
        <f t="shared" si="13"/>
        <v>0</v>
      </c>
    </row>
    <row r="34" spans="1:27" x14ac:dyDescent="0.3">
      <c r="A34" s="83" t="s">
        <v>266</v>
      </c>
      <c r="B34" s="8"/>
      <c r="C34" s="8" t="s">
        <v>117</v>
      </c>
      <c r="D34" s="34"/>
      <c r="E34" s="34"/>
      <c r="F34" s="34">
        <v>199.95</v>
      </c>
      <c r="G34" s="76">
        <v>121563</v>
      </c>
      <c r="H34" s="57" t="s">
        <v>59</v>
      </c>
      <c r="I34" s="61" t="s">
        <v>173</v>
      </c>
      <c r="J34" s="59"/>
      <c r="K34" s="38"/>
      <c r="L34" s="37"/>
      <c r="M34" s="38"/>
      <c r="N34" s="37"/>
      <c r="O34" s="38"/>
      <c r="P34" s="37"/>
      <c r="Q34" s="38"/>
      <c r="R34" s="37"/>
      <c r="S34" s="38"/>
      <c r="T34" s="37"/>
      <c r="U34" s="38"/>
      <c r="V34" s="37"/>
      <c r="W34" s="37"/>
      <c r="X34" s="38"/>
      <c r="Y34" s="38"/>
      <c r="Z34" s="37">
        <f t="shared" si="14"/>
        <v>0</v>
      </c>
      <c r="AA34" s="52">
        <f t="shared" si="13"/>
        <v>0</v>
      </c>
    </row>
    <row r="35" spans="1:27" x14ac:dyDescent="0.3">
      <c r="A35" s="83" t="s">
        <v>266</v>
      </c>
      <c r="B35" s="8"/>
      <c r="C35" s="8" t="s">
        <v>89</v>
      </c>
      <c r="D35" s="34"/>
      <c r="E35" s="34"/>
      <c r="F35" s="34">
        <v>199.95</v>
      </c>
      <c r="G35" s="76">
        <v>121563</v>
      </c>
      <c r="H35" s="57" t="s">
        <v>73</v>
      </c>
      <c r="I35" s="61" t="s">
        <v>173</v>
      </c>
      <c r="J35" s="59"/>
      <c r="K35" s="38"/>
      <c r="L35" s="37"/>
      <c r="M35" s="38"/>
      <c r="N35" s="37"/>
      <c r="O35" s="38"/>
      <c r="P35" s="37"/>
      <c r="Q35" s="38"/>
      <c r="R35" s="37"/>
      <c r="S35" s="38"/>
      <c r="T35" s="37"/>
      <c r="U35" s="38"/>
      <c r="V35" s="37"/>
      <c r="W35" s="37"/>
      <c r="X35" s="38"/>
      <c r="Y35" s="38"/>
      <c r="Z35" s="37">
        <f t="shared" si="14"/>
        <v>0</v>
      </c>
      <c r="AA35" s="52">
        <f t="shared" si="13"/>
        <v>0</v>
      </c>
    </row>
    <row r="36" spans="1:27" x14ac:dyDescent="0.3">
      <c r="A36" s="32" t="s">
        <v>6</v>
      </c>
      <c r="B36" s="9" t="s">
        <v>252</v>
      </c>
      <c r="C36" s="8" t="s">
        <v>122</v>
      </c>
      <c r="D36" s="34"/>
      <c r="E36" s="34"/>
      <c r="F36" s="5">
        <v>219.95</v>
      </c>
      <c r="G36" s="76" t="s">
        <v>137</v>
      </c>
      <c r="H36" s="57" t="s">
        <v>123</v>
      </c>
      <c r="I36" s="61" t="s">
        <v>176</v>
      </c>
      <c r="J36" s="59"/>
      <c r="K36" s="38"/>
      <c r="L36" s="37"/>
      <c r="M36" s="38"/>
      <c r="N36" s="37"/>
      <c r="O36" s="38"/>
      <c r="P36" s="37"/>
      <c r="Q36" s="38"/>
      <c r="R36" s="37"/>
      <c r="S36" s="38"/>
      <c r="T36" s="37"/>
      <c r="U36" s="38"/>
      <c r="V36" s="37"/>
      <c r="W36" s="37"/>
      <c r="X36" s="37"/>
      <c r="Y36" s="38"/>
      <c r="Z36" s="37">
        <f>SUM(J36,L36,N36,P36,R36,T36,V36:X36)</f>
        <v>0</v>
      </c>
      <c r="AA36" s="52">
        <f t="shared" si="2"/>
        <v>0</v>
      </c>
    </row>
    <row r="37" spans="1:27" x14ac:dyDescent="0.3">
      <c r="A37" s="33" t="s">
        <v>6</v>
      </c>
      <c r="B37" s="8"/>
      <c r="C37" s="8" t="s">
        <v>89</v>
      </c>
      <c r="D37" s="34"/>
      <c r="E37" s="34"/>
      <c r="F37" s="5">
        <v>219.95</v>
      </c>
      <c r="G37" s="76" t="s">
        <v>137</v>
      </c>
      <c r="H37" s="57" t="s">
        <v>73</v>
      </c>
      <c r="I37" s="61" t="s">
        <v>176</v>
      </c>
      <c r="J37" s="59"/>
      <c r="K37" s="38"/>
      <c r="L37" s="37"/>
      <c r="M37" s="38"/>
      <c r="N37" s="37"/>
      <c r="O37" s="38"/>
      <c r="P37" s="37"/>
      <c r="Q37" s="38"/>
      <c r="R37" s="37"/>
      <c r="S37" s="38"/>
      <c r="T37" s="37"/>
      <c r="U37" s="38"/>
      <c r="V37" s="37"/>
      <c r="W37" s="37"/>
      <c r="X37" s="37"/>
      <c r="Y37" s="38"/>
      <c r="Z37" s="37">
        <f>SUM(J37,L37,N37,P37,R37,T37,V37:X37)</f>
        <v>0</v>
      </c>
      <c r="AA37" s="52">
        <f t="shared" si="2"/>
        <v>0</v>
      </c>
    </row>
    <row r="38" spans="1:27" x14ac:dyDescent="0.3">
      <c r="A38" s="32" t="s">
        <v>7</v>
      </c>
      <c r="B38" s="9" t="s">
        <v>249</v>
      </c>
      <c r="C38" s="8" t="s">
        <v>117</v>
      </c>
      <c r="D38" s="34"/>
      <c r="E38" s="34"/>
      <c r="F38" s="5">
        <v>219.95</v>
      </c>
      <c r="G38" s="76" t="s">
        <v>131</v>
      </c>
      <c r="H38" s="57" t="s">
        <v>59</v>
      </c>
      <c r="I38" s="61" t="s">
        <v>173</v>
      </c>
      <c r="J38" s="59"/>
      <c r="K38" s="38"/>
      <c r="L38" s="37"/>
      <c r="M38" s="38"/>
      <c r="N38" s="37"/>
      <c r="O38" s="38"/>
      <c r="P38" s="37"/>
      <c r="Q38" s="38"/>
      <c r="R38" s="37"/>
      <c r="S38" s="38"/>
      <c r="T38" s="37"/>
      <c r="U38" s="38"/>
      <c r="V38" s="37"/>
      <c r="W38" s="37"/>
      <c r="X38" s="37"/>
      <c r="Y38" s="38"/>
      <c r="Z38" s="37">
        <f t="shared" ref="Z38:Z39" si="15">SUM(J38,L38,N38,P38,R38,T38,V38:X38)</f>
        <v>0</v>
      </c>
      <c r="AA38" s="52">
        <f t="shared" si="2"/>
        <v>0</v>
      </c>
    </row>
    <row r="39" spans="1:27" x14ac:dyDescent="0.3">
      <c r="A39" s="33" t="s">
        <v>7</v>
      </c>
      <c r="B39" s="8"/>
      <c r="C39" s="8" t="s">
        <v>89</v>
      </c>
      <c r="D39" s="34"/>
      <c r="E39" s="34"/>
      <c r="F39" s="5">
        <v>219.95</v>
      </c>
      <c r="G39" s="76" t="s">
        <v>131</v>
      </c>
      <c r="H39" s="57" t="s">
        <v>73</v>
      </c>
      <c r="I39" s="61" t="s">
        <v>173</v>
      </c>
      <c r="J39" s="59"/>
      <c r="K39" s="38"/>
      <c r="L39" s="37"/>
      <c r="M39" s="38"/>
      <c r="N39" s="37"/>
      <c r="O39" s="38"/>
      <c r="P39" s="37"/>
      <c r="Q39" s="38"/>
      <c r="R39" s="37"/>
      <c r="S39" s="38"/>
      <c r="T39" s="37"/>
      <c r="U39" s="38"/>
      <c r="V39" s="37"/>
      <c r="W39" s="37"/>
      <c r="X39" s="37"/>
      <c r="Y39" s="38"/>
      <c r="Z39" s="37">
        <f t="shared" si="15"/>
        <v>0</v>
      </c>
      <c r="AA39" s="52">
        <f t="shared" si="2"/>
        <v>0</v>
      </c>
    </row>
    <row r="40" spans="1:27" x14ac:dyDescent="0.3">
      <c r="A40" s="32" t="s">
        <v>8</v>
      </c>
      <c r="B40" s="9" t="s">
        <v>222</v>
      </c>
      <c r="C40" s="8" t="s">
        <v>92</v>
      </c>
      <c r="D40" s="34"/>
      <c r="E40" s="34"/>
      <c r="F40" s="5">
        <v>189.95</v>
      </c>
      <c r="G40" s="76" t="s">
        <v>95</v>
      </c>
      <c r="H40" s="57" t="s">
        <v>96</v>
      </c>
      <c r="I40" s="61" t="s">
        <v>173</v>
      </c>
      <c r="J40" s="59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37"/>
      <c r="W40" s="37"/>
      <c r="X40" s="38"/>
      <c r="Y40" s="38"/>
      <c r="Z40" s="37">
        <f t="shared" ref="Z40:Z42" si="16">SUM(J40,L40,N40,P40,R40,T40,V40,W40)</f>
        <v>0</v>
      </c>
      <c r="AA40" s="52">
        <f t="shared" si="2"/>
        <v>0</v>
      </c>
    </row>
    <row r="41" spans="1:27" x14ac:dyDescent="0.3">
      <c r="A41" s="33" t="s">
        <v>8</v>
      </c>
      <c r="B41" s="8"/>
      <c r="C41" s="8" t="s">
        <v>93</v>
      </c>
      <c r="D41" s="34"/>
      <c r="E41" s="34"/>
      <c r="F41" s="5">
        <v>189.95</v>
      </c>
      <c r="G41" s="76" t="s">
        <v>95</v>
      </c>
      <c r="H41" s="57" t="s">
        <v>73</v>
      </c>
      <c r="I41" s="61" t="s">
        <v>173</v>
      </c>
      <c r="J41" s="59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7"/>
      <c r="X41" s="38"/>
      <c r="Y41" s="38"/>
      <c r="Z41" s="37">
        <f t="shared" si="16"/>
        <v>0</v>
      </c>
      <c r="AA41" s="52">
        <f t="shared" si="2"/>
        <v>0</v>
      </c>
    </row>
    <row r="42" spans="1:27" x14ac:dyDescent="0.3">
      <c r="A42" s="33" t="s">
        <v>8</v>
      </c>
      <c r="B42" s="8"/>
      <c r="C42" s="8" t="s">
        <v>94</v>
      </c>
      <c r="D42" s="34"/>
      <c r="E42" s="34"/>
      <c r="F42" s="5">
        <v>189.95</v>
      </c>
      <c r="G42" s="76" t="s">
        <v>95</v>
      </c>
      <c r="H42" s="57" t="s">
        <v>97</v>
      </c>
      <c r="I42" s="61" t="s">
        <v>173</v>
      </c>
      <c r="J42" s="59"/>
      <c r="K42" s="38"/>
      <c r="L42" s="37"/>
      <c r="M42" s="38"/>
      <c r="N42" s="37"/>
      <c r="O42" s="38"/>
      <c r="P42" s="37"/>
      <c r="Q42" s="38"/>
      <c r="R42" s="37"/>
      <c r="S42" s="38"/>
      <c r="T42" s="37"/>
      <c r="U42" s="38"/>
      <c r="V42" s="37"/>
      <c r="W42" s="37"/>
      <c r="X42" s="38"/>
      <c r="Y42" s="38"/>
      <c r="Z42" s="37">
        <f t="shared" si="16"/>
        <v>0</v>
      </c>
      <c r="AA42" s="52">
        <f t="shared" si="2"/>
        <v>0</v>
      </c>
    </row>
    <row r="43" spans="1:27" x14ac:dyDescent="0.3">
      <c r="A43" s="32" t="s">
        <v>9</v>
      </c>
      <c r="B43" s="9" t="s">
        <v>217</v>
      </c>
      <c r="C43" s="8" t="s">
        <v>189</v>
      </c>
      <c r="D43" s="34"/>
      <c r="E43" s="34"/>
      <c r="F43" s="5">
        <v>229.95</v>
      </c>
      <c r="G43" s="76" t="s">
        <v>115</v>
      </c>
      <c r="H43" s="1">
        <v>240</v>
      </c>
      <c r="I43" s="61" t="s">
        <v>174</v>
      </c>
      <c r="J43" s="59"/>
      <c r="K43" s="38"/>
      <c r="L43" s="37"/>
      <c r="M43" s="37"/>
      <c r="N43" s="37"/>
      <c r="O43" s="37"/>
      <c r="P43" s="37"/>
      <c r="Q43" s="37"/>
      <c r="R43" s="37"/>
      <c r="S43" s="37"/>
      <c r="T43" s="37"/>
      <c r="U43" s="38"/>
      <c r="V43" s="37"/>
      <c r="W43" s="38"/>
      <c r="X43" s="38"/>
      <c r="Y43" s="38"/>
      <c r="Z43" s="37">
        <f>SUM(J43,L43:T43,V43)</f>
        <v>0</v>
      </c>
      <c r="AA43" s="52">
        <f t="shared" si="2"/>
        <v>0</v>
      </c>
    </row>
    <row r="44" spans="1:27" x14ac:dyDescent="0.3">
      <c r="A44" s="33" t="s">
        <v>9</v>
      </c>
      <c r="B44" s="9"/>
      <c r="C44" s="8" t="s">
        <v>89</v>
      </c>
      <c r="D44" s="34"/>
      <c r="E44" s="34"/>
      <c r="F44" s="5">
        <v>229.95</v>
      </c>
      <c r="G44" s="76" t="s">
        <v>116</v>
      </c>
      <c r="H44" s="57" t="s">
        <v>73</v>
      </c>
      <c r="I44" s="61" t="s">
        <v>174</v>
      </c>
      <c r="J44" s="59"/>
      <c r="K44" s="38"/>
      <c r="L44" s="37"/>
      <c r="M44" s="37"/>
      <c r="N44" s="37"/>
      <c r="O44" s="37"/>
      <c r="P44" s="37"/>
      <c r="Q44" s="37"/>
      <c r="R44" s="37"/>
      <c r="S44" s="37"/>
      <c r="T44" s="37"/>
      <c r="U44" s="38"/>
      <c r="V44" s="37"/>
      <c r="W44" s="38"/>
      <c r="X44" s="38"/>
      <c r="Y44" s="38"/>
      <c r="Z44" s="37">
        <f>SUM(J44,L44:T44,V44)</f>
        <v>0</v>
      </c>
      <c r="AA44" s="52">
        <f t="shared" ref="AA44" si="17">Z44*E44</f>
        <v>0</v>
      </c>
    </row>
    <row r="45" spans="1:27" x14ac:dyDescent="0.3">
      <c r="A45" s="32" t="s">
        <v>10</v>
      </c>
      <c r="B45" s="9" t="s">
        <v>251</v>
      </c>
      <c r="C45" s="8" t="s">
        <v>106</v>
      </c>
      <c r="D45" s="34"/>
      <c r="E45" s="34"/>
      <c r="F45" s="5">
        <v>189.95</v>
      </c>
      <c r="G45" s="76" t="s">
        <v>142</v>
      </c>
      <c r="H45" s="57" t="s">
        <v>60</v>
      </c>
      <c r="I45" s="61" t="s">
        <v>175</v>
      </c>
      <c r="J45" s="59"/>
      <c r="K45" s="38"/>
      <c r="L45" s="37"/>
      <c r="M45" s="37"/>
      <c r="N45" s="37"/>
      <c r="O45" s="37"/>
      <c r="P45" s="37"/>
      <c r="Q45" s="37"/>
      <c r="R45" s="37"/>
      <c r="S45" s="37"/>
      <c r="T45" s="37"/>
      <c r="U45" s="38"/>
      <c r="V45" s="37"/>
      <c r="W45" s="38"/>
      <c r="X45" s="38"/>
      <c r="Y45" s="38"/>
      <c r="Z45" s="37">
        <f t="shared" ref="Z45:Z46" si="18">SUM(J45,L45:T45,V45)</f>
        <v>0</v>
      </c>
      <c r="AA45" s="52">
        <f t="shared" si="2"/>
        <v>0</v>
      </c>
    </row>
    <row r="46" spans="1:27" x14ac:dyDescent="0.3">
      <c r="A46" s="33" t="s">
        <v>10</v>
      </c>
      <c r="B46" s="9"/>
      <c r="C46" s="8" t="s">
        <v>89</v>
      </c>
      <c r="D46" s="34"/>
      <c r="E46" s="34"/>
      <c r="F46" s="5">
        <v>189.95</v>
      </c>
      <c r="G46" s="76" t="s">
        <v>142</v>
      </c>
      <c r="H46" s="57" t="s">
        <v>73</v>
      </c>
      <c r="I46" s="61" t="s">
        <v>175</v>
      </c>
      <c r="J46" s="59"/>
      <c r="K46" s="38"/>
      <c r="L46" s="37"/>
      <c r="M46" s="37"/>
      <c r="N46" s="37"/>
      <c r="O46" s="37"/>
      <c r="P46" s="37"/>
      <c r="Q46" s="37"/>
      <c r="R46" s="37"/>
      <c r="S46" s="37"/>
      <c r="T46" s="37"/>
      <c r="U46" s="38"/>
      <c r="V46" s="37"/>
      <c r="W46" s="38"/>
      <c r="X46" s="38"/>
      <c r="Y46" s="38"/>
      <c r="Z46" s="37">
        <f t="shared" si="18"/>
        <v>0</v>
      </c>
      <c r="AA46" s="52">
        <f t="shared" si="2"/>
        <v>0</v>
      </c>
    </row>
    <row r="47" spans="1:27" x14ac:dyDescent="0.3">
      <c r="A47" s="32" t="s">
        <v>271</v>
      </c>
      <c r="B47" s="9" t="s">
        <v>184</v>
      </c>
      <c r="C47" s="8" t="s">
        <v>267</v>
      </c>
      <c r="D47" s="34"/>
      <c r="E47" s="34"/>
      <c r="F47" s="5">
        <v>199.95</v>
      </c>
      <c r="G47" s="76">
        <v>171406</v>
      </c>
      <c r="H47" s="57" t="s">
        <v>302</v>
      </c>
      <c r="I47" s="61" t="s">
        <v>175</v>
      </c>
      <c r="J47" s="59"/>
      <c r="K47" s="38"/>
      <c r="L47" s="37"/>
      <c r="M47" s="37"/>
      <c r="N47" s="37"/>
      <c r="O47" s="37"/>
      <c r="P47" s="37"/>
      <c r="Q47" s="37"/>
      <c r="R47" s="37"/>
      <c r="S47" s="37"/>
      <c r="T47" s="37"/>
      <c r="U47" s="38"/>
      <c r="V47" s="37"/>
      <c r="W47" s="37"/>
      <c r="X47" s="38"/>
      <c r="Y47" s="38"/>
      <c r="Z47" s="37">
        <f t="shared" ref="Z47:Z57" si="19">SUM(J47,L47:T47,V47:W47)</f>
        <v>0</v>
      </c>
      <c r="AA47" s="52">
        <f t="shared" si="2"/>
        <v>0</v>
      </c>
    </row>
    <row r="48" spans="1:27" x14ac:dyDescent="0.3">
      <c r="A48" s="83" t="s">
        <v>271</v>
      </c>
      <c r="B48" s="9"/>
      <c r="C48" s="8" t="s">
        <v>268</v>
      </c>
      <c r="D48" s="34"/>
      <c r="E48" s="34"/>
      <c r="F48" s="5">
        <v>199.95</v>
      </c>
      <c r="G48" s="76">
        <v>171406</v>
      </c>
      <c r="H48" s="57" t="s">
        <v>303</v>
      </c>
      <c r="I48" s="61" t="s">
        <v>175</v>
      </c>
      <c r="J48" s="59"/>
      <c r="K48" s="38"/>
      <c r="L48" s="37"/>
      <c r="M48" s="37"/>
      <c r="N48" s="37"/>
      <c r="O48" s="37"/>
      <c r="P48" s="37"/>
      <c r="Q48" s="37"/>
      <c r="R48" s="37"/>
      <c r="S48" s="37"/>
      <c r="T48" s="37"/>
      <c r="U48" s="38"/>
      <c r="V48" s="37"/>
      <c r="W48" s="37"/>
      <c r="X48" s="38"/>
      <c r="Y48" s="38"/>
      <c r="Z48" s="37">
        <f t="shared" si="19"/>
        <v>0</v>
      </c>
      <c r="AA48" s="52">
        <f t="shared" si="2"/>
        <v>0</v>
      </c>
    </row>
    <row r="49" spans="1:27" x14ac:dyDescent="0.3">
      <c r="A49" s="32" t="s">
        <v>272</v>
      </c>
      <c r="B49" s="9" t="s">
        <v>269</v>
      </c>
      <c r="C49" s="50" t="s">
        <v>61</v>
      </c>
      <c r="D49" s="34"/>
      <c r="E49" s="34"/>
      <c r="F49" s="5">
        <v>199.95</v>
      </c>
      <c r="G49" s="76" t="s">
        <v>68</v>
      </c>
      <c r="H49" s="57" t="s">
        <v>69</v>
      </c>
      <c r="I49" s="61" t="s">
        <v>175</v>
      </c>
      <c r="J49" s="59"/>
      <c r="K49" s="38"/>
      <c r="L49" s="37"/>
      <c r="M49" s="37"/>
      <c r="N49" s="37"/>
      <c r="O49" s="37"/>
      <c r="P49" s="37"/>
      <c r="Q49" s="37"/>
      <c r="R49" s="37"/>
      <c r="S49" s="37"/>
      <c r="T49" s="37"/>
      <c r="U49" s="38"/>
      <c r="V49" s="37"/>
      <c r="W49" s="37"/>
      <c r="X49" s="38"/>
      <c r="Y49" s="38"/>
      <c r="Z49" s="37">
        <f t="shared" si="19"/>
        <v>0</v>
      </c>
      <c r="AA49" s="52">
        <f t="shared" si="2"/>
        <v>0</v>
      </c>
    </row>
    <row r="50" spans="1:27" x14ac:dyDescent="0.3">
      <c r="A50" s="33" t="s">
        <v>11</v>
      </c>
      <c r="B50" s="8"/>
      <c r="C50" s="8" t="s">
        <v>63</v>
      </c>
      <c r="D50" s="34"/>
      <c r="E50" s="34"/>
      <c r="F50" s="5">
        <v>199.95</v>
      </c>
      <c r="G50" s="76" t="s">
        <v>68</v>
      </c>
      <c r="H50" s="57" t="s">
        <v>52</v>
      </c>
      <c r="I50" s="61" t="s">
        <v>175</v>
      </c>
      <c r="J50" s="59"/>
      <c r="K50" s="38"/>
      <c r="L50" s="37"/>
      <c r="M50" s="37"/>
      <c r="N50" s="37"/>
      <c r="O50" s="37"/>
      <c r="P50" s="37"/>
      <c r="Q50" s="37"/>
      <c r="R50" s="37"/>
      <c r="S50" s="37"/>
      <c r="T50" s="37"/>
      <c r="U50" s="38"/>
      <c r="V50" s="37"/>
      <c r="W50" s="37"/>
      <c r="X50" s="38"/>
      <c r="Y50" s="38"/>
      <c r="Z50" s="37">
        <f t="shared" si="19"/>
        <v>0</v>
      </c>
      <c r="AA50" s="52">
        <f t="shared" si="2"/>
        <v>0</v>
      </c>
    </row>
    <row r="51" spans="1:27" x14ac:dyDescent="0.3">
      <c r="A51" s="33" t="s">
        <v>11</v>
      </c>
      <c r="B51" s="8"/>
      <c r="C51" s="8" t="s">
        <v>64</v>
      </c>
      <c r="D51" s="34"/>
      <c r="E51" s="34"/>
      <c r="F51" s="5">
        <v>199.95</v>
      </c>
      <c r="G51" s="76" t="s">
        <v>68</v>
      </c>
      <c r="H51" s="57" t="s">
        <v>70</v>
      </c>
      <c r="I51" s="61" t="s">
        <v>175</v>
      </c>
      <c r="J51" s="59"/>
      <c r="K51" s="38"/>
      <c r="L51" s="37"/>
      <c r="M51" s="37"/>
      <c r="N51" s="37"/>
      <c r="O51" s="37"/>
      <c r="P51" s="37"/>
      <c r="Q51" s="37"/>
      <c r="R51" s="37"/>
      <c r="S51" s="37"/>
      <c r="T51" s="37"/>
      <c r="U51" s="38"/>
      <c r="V51" s="37"/>
      <c r="W51" s="37"/>
      <c r="X51" s="38"/>
      <c r="Y51" s="38"/>
      <c r="Z51" s="37">
        <f t="shared" si="19"/>
        <v>0</v>
      </c>
      <c r="AA51" s="52">
        <f t="shared" si="2"/>
        <v>0</v>
      </c>
    </row>
    <row r="52" spans="1:27" ht="15.6" customHeight="1" x14ac:dyDescent="0.3">
      <c r="A52" s="33" t="s">
        <v>11</v>
      </c>
      <c r="B52" s="8"/>
      <c r="C52" s="8" t="s">
        <v>65</v>
      </c>
      <c r="D52" s="34"/>
      <c r="E52" s="34"/>
      <c r="F52" s="5">
        <v>199.95</v>
      </c>
      <c r="G52" s="76" t="s">
        <v>68</v>
      </c>
      <c r="H52" s="57" t="s">
        <v>71</v>
      </c>
      <c r="I52" s="61" t="s">
        <v>175</v>
      </c>
      <c r="J52" s="59"/>
      <c r="K52" s="38"/>
      <c r="L52" s="37"/>
      <c r="M52" s="37"/>
      <c r="N52" s="37"/>
      <c r="O52" s="37"/>
      <c r="P52" s="37"/>
      <c r="Q52" s="37"/>
      <c r="R52" s="37"/>
      <c r="S52" s="37"/>
      <c r="T52" s="37"/>
      <c r="U52" s="38"/>
      <c r="V52" s="37"/>
      <c r="W52" s="37"/>
      <c r="X52" s="38"/>
      <c r="Y52" s="38"/>
      <c r="Z52" s="37">
        <f t="shared" si="19"/>
        <v>0</v>
      </c>
      <c r="AA52" s="52">
        <f t="shared" si="2"/>
        <v>0</v>
      </c>
    </row>
    <row r="53" spans="1:27" x14ac:dyDescent="0.3">
      <c r="A53" s="33" t="s">
        <v>11</v>
      </c>
      <c r="B53" s="8"/>
      <c r="C53" s="8" t="s">
        <v>66</v>
      </c>
      <c r="D53" s="34"/>
      <c r="E53" s="34"/>
      <c r="F53" s="5">
        <v>199.95</v>
      </c>
      <c r="G53" s="76" t="s">
        <v>68</v>
      </c>
      <c r="H53" s="57" t="s">
        <v>72</v>
      </c>
      <c r="I53" s="61" t="s">
        <v>175</v>
      </c>
      <c r="J53" s="59"/>
      <c r="K53" s="38"/>
      <c r="L53" s="37"/>
      <c r="M53" s="37"/>
      <c r="N53" s="37"/>
      <c r="O53" s="37"/>
      <c r="P53" s="37"/>
      <c r="Q53" s="37"/>
      <c r="R53" s="37"/>
      <c r="S53" s="37"/>
      <c r="T53" s="37"/>
      <c r="U53" s="38"/>
      <c r="V53" s="37"/>
      <c r="W53" s="37"/>
      <c r="X53" s="38"/>
      <c r="Y53" s="38"/>
      <c r="Z53" s="37">
        <f t="shared" si="19"/>
        <v>0</v>
      </c>
      <c r="AA53" s="52">
        <f t="shared" si="2"/>
        <v>0</v>
      </c>
    </row>
    <row r="54" spans="1:27" x14ac:dyDescent="0.3">
      <c r="A54" s="33" t="s">
        <v>11</v>
      </c>
      <c r="B54" s="8"/>
      <c r="C54" s="8" t="s">
        <v>67</v>
      </c>
      <c r="D54" s="34"/>
      <c r="E54" s="34"/>
      <c r="F54" s="5">
        <v>199.95</v>
      </c>
      <c r="G54" s="76" t="s">
        <v>68</v>
      </c>
      <c r="H54" s="57" t="s">
        <v>73</v>
      </c>
      <c r="I54" s="61" t="s">
        <v>175</v>
      </c>
      <c r="J54" s="59"/>
      <c r="K54" s="38"/>
      <c r="L54" s="37"/>
      <c r="M54" s="37"/>
      <c r="N54" s="37"/>
      <c r="O54" s="37"/>
      <c r="P54" s="37"/>
      <c r="Q54" s="37"/>
      <c r="R54" s="37"/>
      <c r="S54" s="37"/>
      <c r="T54" s="37"/>
      <c r="U54" s="38"/>
      <c r="V54" s="37"/>
      <c r="W54" s="37"/>
      <c r="X54" s="38"/>
      <c r="Y54" s="38"/>
      <c r="Z54" s="37">
        <f t="shared" si="19"/>
        <v>0</v>
      </c>
      <c r="AA54" s="52">
        <f t="shared" si="2"/>
        <v>0</v>
      </c>
    </row>
    <row r="55" spans="1:27" x14ac:dyDescent="0.3">
      <c r="A55" s="32" t="s">
        <v>12</v>
      </c>
      <c r="B55" s="9" t="s">
        <v>270</v>
      </c>
      <c r="C55" s="8" t="s">
        <v>74</v>
      </c>
      <c r="D55" s="34"/>
      <c r="E55" s="34"/>
      <c r="F55" s="5">
        <v>199.95</v>
      </c>
      <c r="G55" s="76" t="s">
        <v>77</v>
      </c>
      <c r="H55" s="57" t="s">
        <v>54</v>
      </c>
      <c r="I55" s="61" t="s">
        <v>175</v>
      </c>
      <c r="J55" s="59"/>
      <c r="K55" s="38"/>
      <c r="L55" s="37"/>
      <c r="M55" s="37"/>
      <c r="N55" s="37"/>
      <c r="O55" s="37"/>
      <c r="P55" s="37"/>
      <c r="Q55" s="37"/>
      <c r="R55" s="37"/>
      <c r="S55" s="37"/>
      <c r="T55" s="37"/>
      <c r="U55" s="38"/>
      <c r="V55" s="37"/>
      <c r="W55" s="37"/>
      <c r="X55" s="38"/>
      <c r="Y55" s="38"/>
      <c r="Z55" s="37">
        <f t="shared" si="19"/>
        <v>0</v>
      </c>
      <c r="AA55" s="52">
        <f t="shared" si="2"/>
        <v>0</v>
      </c>
    </row>
    <row r="56" spans="1:27" x14ac:dyDescent="0.3">
      <c r="A56" s="33" t="s">
        <v>12</v>
      </c>
      <c r="B56" s="8"/>
      <c r="C56" s="8" t="s">
        <v>75</v>
      </c>
      <c r="D56" s="34"/>
      <c r="E56" s="34"/>
      <c r="F56" s="5">
        <v>199.95</v>
      </c>
      <c r="G56" s="76" t="s">
        <v>77</v>
      </c>
      <c r="H56" s="57" t="s">
        <v>71</v>
      </c>
      <c r="I56" s="61" t="s">
        <v>175</v>
      </c>
      <c r="J56" s="59"/>
      <c r="K56" s="38"/>
      <c r="L56" s="37"/>
      <c r="M56" s="37"/>
      <c r="N56" s="37"/>
      <c r="O56" s="37"/>
      <c r="P56" s="37"/>
      <c r="Q56" s="37"/>
      <c r="R56" s="37"/>
      <c r="S56" s="37"/>
      <c r="T56" s="37"/>
      <c r="U56" s="38"/>
      <c r="V56" s="37"/>
      <c r="W56" s="37"/>
      <c r="X56" s="38"/>
      <c r="Y56" s="38"/>
      <c r="Z56" s="37">
        <f t="shared" si="19"/>
        <v>0</v>
      </c>
      <c r="AA56" s="52">
        <f t="shared" si="2"/>
        <v>0</v>
      </c>
    </row>
    <row r="57" spans="1:27" x14ac:dyDescent="0.3">
      <c r="A57" s="33" t="s">
        <v>12</v>
      </c>
      <c r="B57" s="8"/>
      <c r="C57" s="8" t="s">
        <v>76</v>
      </c>
      <c r="D57" s="34"/>
      <c r="E57" s="34"/>
      <c r="F57" s="5">
        <v>199.95</v>
      </c>
      <c r="G57" s="76" t="s">
        <v>77</v>
      </c>
      <c r="H57" s="57" t="s">
        <v>72</v>
      </c>
      <c r="I57" s="61" t="s">
        <v>175</v>
      </c>
      <c r="J57" s="59"/>
      <c r="K57" s="38"/>
      <c r="L57" s="37"/>
      <c r="M57" s="37"/>
      <c r="N57" s="37"/>
      <c r="O57" s="37"/>
      <c r="P57" s="37"/>
      <c r="Q57" s="37"/>
      <c r="R57" s="37"/>
      <c r="S57" s="37"/>
      <c r="T57" s="37"/>
      <c r="U57" s="38"/>
      <c r="V57" s="37"/>
      <c r="W57" s="37"/>
      <c r="X57" s="38"/>
      <c r="Y57" s="38"/>
      <c r="Z57" s="37">
        <f t="shared" si="19"/>
        <v>0</v>
      </c>
      <c r="AA57" s="52">
        <f t="shared" si="2"/>
        <v>0</v>
      </c>
    </row>
    <row r="58" spans="1:27" x14ac:dyDescent="0.3">
      <c r="A58" s="32" t="s">
        <v>13</v>
      </c>
      <c r="B58" s="9" t="s">
        <v>212</v>
      </c>
      <c r="C58" s="8" t="s">
        <v>100</v>
      </c>
      <c r="D58" s="34"/>
      <c r="E58" s="34"/>
      <c r="F58" s="5">
        <v>239.95</v>
      </c>
      <c r="G58" s="76" t="s">
        <v>102</v>
      </c>
      <c r="H58" s="57" t="s">
        <v>60</v>
      </c>
      <c r="I58" s="61" t="s">
        <v>174</v>
      </c>
      <c r="J58" s="59"/>
      <c r="K58" s="38"/>
      <c r="L58" s="37"/>
      <c r="M58" s="37"/>
      <c r="N58" s="37"/>
      <c r="O58" s="37"/>
      <c r="P58" s="37"/>
      <c r="Q58" s="37"/>
      <c r="R58" s="37"/>
      <c r="S58" s="37"/>
      <c r="T58" s="37"/>
      <c r="U58" s="38"/>
      <c r="V58" s="37"/>
      <c r="W58" s="37"/>
      <c r="X58" s="38"/>
      <c r="Y58" s="38"/>
      <c r="Z58" s="37">
        <f t="shared" ref="Z58:Z60" si="20">SUM(J58,L58:T58,V58:W58)</f>
        <v>0</v>
      </c>
      <c r="AA58" s="52">
        <f t="shared" si="2"/>
        <v>0</v>
      </c>
    </row>
    <row r="59" spans="1:27" x14ac:dyDescent="0.3">
      <c r="A59" s="33" t="s">
        <v>13</v>
      </c>
      <c r="B59" s="8"/>
      <c r="C59" s="8" t="s">
        <v>101</v>
      </c>
      <c r="D59" s="34"/>
      <c r="E59" s="34"/>
      <c r="F59" s="5">
        <v>239.95</v>
      </c>
      <c r="G59" s="76" t="s">
        <v>102</v>
      </c>
      <c r="H59" s="57" t="s">
        <v>59</v>
      </c>
      <c r="I59" s="61" t="s">
        <v>174</v>
      </c>
      <c r="J59" s="59"/>
      <c r="K59" s="38"/>
      <c r="L59" s="37"/>
      <c r="M59" s="37"/>
      <c r="N59" s="37"/>
      <c r="O59" s="37"/>
      <c r="P59" s="37"/>
      <c r="Q59" s="37"/>
      <c r="R59" s="37"/>
      <c r="S59" s="37"/>
      <c r="T59" s="37"/>
      <c r="U59" s="38"/>
      <c r="V59" s="37"/>
      <c r="W59" s="37"/>
      <c r="X59" s="38"/>
      <c r="Y59" s="38"/>
      <c r="Z59" s="37">
        <f t="shared" si="20"/>
        <v>0</v>
      </c>
      <c r="AA59" s="52">
        <f t="shared" si="2"/>
        <v>0</v>
      </c>
    </row>
    <row r="60" spans="1:27" x14ac:dyDescent="0.3">
      <c r="A60" s="33" t="s">
        <v>273</v>
      </c>
      <c r="B60" s="8"/>
      <c r="C60" s="84" t="s">
        <v>103</v>
      </c>
      <c r="D60" s="34"/>
      <c r="E60" s="34"/>
      <c r="F60" s="5">
        <v>239.95</v>
      </c>
      <c r="G60" s="76" t="s">
        <v>102</v>
      </c>
      <c r="H60" s="57" t="s">
        <v>73</v>
      </c>
      <c r="I60" s="61" t="s">
        <v>174</v>
      </c>
      <c r="J60" s="59"/>
      <c r="K60" s="38"/>
      <c r="L60" s="37"/>
      <c r="M60" s="37"/>
      <c r="N60" s="37"/>
      <c r="O60" s="37"/>
      <c r="P60" s="37"/>
      <c r="Q60" s="37"/>
      <c r="R60" s="37"/>
      <c r="S60" s="37"/>
      <c r="T60" s="37"/>
      <c r="U60" s="38"/>
      <c r="V60" s="37"/>
      <c r="W60" s="37"/>
      <c r="X60" s="38"/>
      <c r="Y60" s="38"/>
      <c r="Z60" s="37">
        <f t="shared" si="20"/>
        <v>0</v>
      </c>
      <c r="AA60" s="52">
        <f t="shared" si="2"/>
        <v>0</v>
      </c>
    </row>
    <row r="61" spans="1:27" x14ac:dyDescent="0.3">
      <c r="A61" s="32" t="s">
        <v>14</v>
      </c>
      <c r="B61" s="9" t="s">
        <v>253</v>
      </c>
      <c r="C61" s="8" t="s">
        <v>89</v>
      </c>
      <c r="D61" s="34"/>
      <c r="E61" s="34"/>
      <c r="F61" s="5">
        <v>219.95</v>
      </c>
      <c r="G61" s="76" t="s">
        <v>138</v>
      </c>
      <c r="H61" s="57" t="s">
        <v>73</v>
      </c>
      <c r="I61" s="61" t="s">
        <v>176</v>
      </c>
      <c r="J61" s="59"/>
      <c r="K61" s="38"/>
      <c r="L61" s="37"/>
      <c r="M61" s="38"/>
      <c r="N61" s="37"/>
      <c r="O61" s="38"/>
      <c r="P61" s="37"/>
      <c r="Q61" s="38"/>
      <c r="R61" s="37"/>
      <c r="S61" s="38"/>
      <c r="T61" s="37"/>
      <c r="U61" s="38"/>
      <c r="V61" s="37"/>
      <c r="W61" s="37"/>
      <c r="X61" s="37"/>
      <c r="Y61" s="38"/>
      <c r="Z61" s="37">
        <f>SUM(J61,L61,N61,P61,R61,T61,V61:X61)</f>
        <v>0</v>
      </c>
      <c r="AA61" s="52">
        <f t="shared" si="2"/>
        <v>0</v>
      </c>
    </row>
    <row r="62" spans="1:27" x14ac:dyDescent="0.3">
      <c r="A62" s="32" t="s">
        <v>15</v>
      </c>
      <c r="B62" s="9" t="s">
        <v>218</v>
      </c>
      <c r="C62" s="8" t="s">
        <v>89</v>
      </c>
      <c r="D62" s="34"/>
      <c r="E62" s="34"/>
      <c r="F62" s="5">
        <v>229.95</v>
      </c>
      <c r="G62" s="76" t="s">
        <v>116</v>
      </c>
      <c r="H62" s="57" t="s">
        <v>73</v>
      </c>
      <c r="I62" s="61" t="s">
        <v>174</v>
      </c>
      <c r="J62" s="59"/>
      <c r="K62" s="38"/>
      <c r="L62" s="37"/>
      <c r="M62" s="37"/>
      <c r="N62" s="37"/>
      <c r="O62" s="37"/>
      <c r="P62" s="37"/>
      <c r="Q62" s="37"/>
      <c r="R62" s="37"/>
      <c r="S62" s="37"/>
      <c r="T62" s="37"/>
      <c r="U62" s="38"/>
      <c r="V62" s="37"/>
      <c r="W62" s="38"/>
      <c r="X62" s="38"/>
      <c r="Y62" s="38"/>
      <c r="Z62" s="37">
        <f t="shared" ref="Z62" si="21">SUM(J62+L62+N62+P62+R62+T62+V62+W62)</f>
        <v>0</v>
      </c>
      <c r="AA62" s="52">
        <f t="shared" si="2"/>
        <v>0</v>
      </c>
    </row>
    <row r="63" spans="1:27" x14ac:dyDescent="0.3">
      <c r="A63" s="32" t="s">
        <v>16</v>
      </c>
      <c r="B63" s="9" t="s">
        <v>208</v>
      </c>
      <c r="C63" s="8" t="s">
        <v>117</v>
      </c>
      <c r="D63" s="35"/>
      <c r="E63" s="36"/>
      <c r="F63" s="51">
        <v>189.95</v>
      </c>
      <c r="G63" s="76" t="s">
        <v>119</v>
      </c>
      <c r="H63" s="57" t="s">
        <v>59</v>
      </c>
      <c r="I63" s="61" t="s">
        <v>174</v>
      </c>
      <c r="J63" s="59"/>
      <c r="K63" s="38"/>
      <c r="L63" s="37"/>
      <c r="M63" s="37"/>
      <c r="N63" s="37"/>
      <c r="O63" s="37"/>
      <c r="P63" s="37"/>
      <c r="Q63" s="37"/>
      <c r="R63" s="37"/>
      <c r="S63" s="37"/>
      <c r="T63" s="37"/>
      <c r="U63" s="38"/>
      <c r="V63" s="37"/>
      <c r="W63" s="37"/>
      <c r="X63" s="37"/>
      <c r="Y63" s="38"/>
      <c r="Z63" s="37">
        <f>SUM(J63,L63:T63,V63:X63)</f>
        <v>0</v>
      </c>
      <c r="AA63" s="52">
        <f t="shared" si="2"/>
        <v>0</v>
      </c>
    </row>
    <row r="64" spans="1:27" x14ac:dyDescent="0.3">
      <c r="A64" s="33" t="s">
        <v>16</v>
      </c>
      <c r="B64" s="8"/>
      <c r="C64" s="8" t="s">
        <v>89</v>
      </c>
      <c r="D64" s="35"/>
      <c r="E64" s="36"/>
      <c r="F64" s="51">
        <v>189.95</v>
      </c>
      <c r="G64" s="76" t="s">
        <v>119</v>
      </c>
      <c r="H64" s="57" t="s">
        <v>73</v>
      </c>
      <c r="I64" s="61" t="s">
        <v>174</v>
      </c>
      <c r="J64" s="59"/>
      <c r="K64" s="38"/>
      <c r="L64" s="37"/>
      <c r="M64" s="37"/>
      <c r="N64" s="37"/>
      <c r="O64" s="37"/>
      <c r="P64" s="37"/>
      <c r="Q64" s="37"/>
      <c r="R64" s="37"/>
      <c r="S64" s="37"/>
      <c r="T64" s="37"/>
      <c r="U64" s="38"/>
      <c r="V64" s="37"/>
      <c r="W64" s="37"/>
      <c r="X64" s="37"/>
      <c r="Y64" s="38"/>
      <c r="Z64" s="37">
        <f>SUM(J64,L64:T64,V64:X64)</f>
        <v>0</v>
      </c>
      <c r="AA64" s="52">
        <f t="shared" si="2"/>
        <v>0</v>
      </c>
    </row>
    <row r="65" spans="1:27" ht="14.4" customHeight="1" x14ac:dyDescent="0.3">
      <c r="A65" s="32" t="s">
        <v>274</v>
      </c>
      <c r="B65" s="9" t="s">
        <v>275</v>
      </c>
      <c r="C65" s="8" t="s">
        <v>51</v>
      </c>
      <c r="D65" s="34"/>
      <c r="E65" s="34"/>
      <c r="F65" s="5">
        <v>199.95</v>
      </c>
      <c r="G65" s="76">
        <v>171404</v>
      </c>
      <c r="H65" s="57" t="s">
        <v>52</v>
      </c>
      <c r="I65" s="61" t="s">
        <v>175</v>
      </c>
      <c r="J65" s="59"/>
      <c r="K65" s="38"/>
      <c r="L65" s="37"/>
      <c r="M65" s="37"/>
      <c r="N65" s="37"/>
      <c r="O65" s="37"/>
      <c r="P65" s="37"/>
      <c r="Q65" s="37"/>
      <c r="R65" s="37"/>
      <c r="S65" s="37"/>
      <c r="T65" s="37"/>
      <c r="U65" s="38"/>
      <c r="V65" s="37"/>
      <c r="W65" s="38"/>
      <c r="X65" s="38"/>
      <c r="Y65" s="38"/>
      <c r="Z65" s="37">
        <f t="shared" ref="Z65:Z67" si="22">SUM(J65,L65:U65,V65)</f>
        <v>0</v>
      </c>
      <c r="AA65" s="52">
        <f t="shared" si="2"/>
        <v>0</v>
      </c>
    </row>
    <row r="66" spans="1:27" x14ac:dyDescent="0.3">
      <c r="A66" s="83" t="s">
        <v>274</v>
      </c>
      <c r="B66" s="8"/>
      <c r="C66" s="8" t="s">
        <v>56</v>
      </c>
      <c r="D66" s="34"/>
      <c r="E66" s="34"/>
      <c r="F66" s="5">
        <v>199.95</v>
      </c>
      <c r="G66" s="76">
        <v>171404</v>
      </c>
      <c r="H66" s="57" t="s">
        <v>59</v>
      </c>
      <c r="I66" s="61" t="s">
        <v>175</v>
      </c>
      <c r="J66" s="59"/>
      <c r="K66" s="38"/>
      <c r="L66" s="37"/>
      <c r="M66" s="37"/>
      <c r="N66" s="37"/>
      <c r="O66" s="37"/>
      <c r="P66" s="37"/>
      <c r="Q66" s="37"/>
      <c r="R66" s="37"/>
      <c r="S66" s="37"/>
      <c r="T66" s="37"/>
      <c r="U66" s="38"/>
      <c r="V66" s="37"/>
      <c r="W66" s="38"/>
      <c r="X66" s="38"/>
      <c r="Y66" s="38"/>
      <c r="Z66" s="37">
        <f t="shared" si="22"/>
        <v>0</v>
      </c>
      <c r="AA66" s="52">
        <f t="shared" si="2"/>
        <v>0</v>
      </c>
    </row>
    <row r="67" spans="1:27" x14ac:dyDescent="0.3">
      <c r="A67" s="83" t="s">
        <v>274</v>
      </c>
      <c r="B67" s="8"/>
      <c r="C67" s="8" t="s">
        <v>66</v>
      </c>
      <c r="D67" s="34"/>
      <c r="E67" s="34"/>
      <c r="F67" s="5">
        <v>199.95</v>
      </c>
      <c r="G67" s="76">
        <v>171404</v>
      </c>
      <c r="H67" s="57" t="s">
        <v>72</v>
      </c>
      <c r="I67" s="61" t="s">
        <v>175</v>
      </c>
      <c r="J67" s="59"/>
      <c r="K67" s="38"/>
      <c r="L67" s="37"/>
      <c r="M67" s="37"/>
      <c r="N67" s="37"/>
      <c r="O67" s="37"/>
      <c r="P67" s="37"/>
      <c r="Q67" s="37"/>
      <c r="R67" s="37"/>
      <c r="S67" s="37"/>
      <c r="T67" s="37"/>
      <c r="U67" s="38"/>
      <c r="V67" s="37"/>
      <c r="W67" s="38"/>
      <c r="X67" s="38"/>
      <c r="Y67" s="38"/>
      <c r="Z67" s="37">
        <f t="shared" si="22"/>
        <v>0</v>
      </c>
      <c r="AA67" s="52">
        <f t="shared" si="2"/>
        <v>0</v>
      </c>
    </row>
    <row r="68" spans="1:27" x14ac:dyDescent="0.3">
      <c r="A68" s="32" t="s">
        <v>276</v>
      </c>
      <c r="B68" s="9" t="s">
        <v>277</v>
      </c>
      <c r="C68" s="8" t="s">
        <v>89</v>
      </c>
      <c r="D68" s="34"/>
      <c r="E68" s="34"/>
      <c r="F68" s="5">
        <v>219.95</v>
      </c>
      <c r="G68" s="76">
        <v>121550</v>
      </c>
      <c r="H68" s="57" t="s">
        <v>73</v>
      </c>
      <c r="I68" s="61" t="s">
        <v>175</v>
      </c>
      <c r="J68" s="59"/>
      <c r="K68" s="38"/>
      <c r="L68" s="37"/>
      <c r="M68" s="37"/>
      <c r="N68" s="37"/>
      <c r="O68" s="37"/>
      <c r="P68" s="37"/>
      <c r="Q68" s="37"/>
      <c r="R68" s="37"/>
      <c r="S68" s="37"/>
      <c r="T68" s="37"/>
      <c r="U68" s="38"/>
      <c r="V68" s="37"/>
      <c r="W68" s="37"/>
      <c r="X68" s="38"/>
      <c r="Y68" s="38"/>
      <c r="Z68" s="37">
        <f t="shared" ref="Z68:Z70" si="23">SUM(J68,L68:T68,V68:W68)</f>
        <v>0</v>
      </c>
      <c r="AA68" s="52">
        <f t="shared" si="2"/>
        <v>0</v>
      </c>
    </row>
    <row r="69" spans="1:27" x14ac:dyDescent="0.3">
      <c r="A69" s="32" t="s">
        <v>278</v>
      </c>
      <c r="B69" s="9" t="s">
        <v>223</v>
      </c>
      <c r="C69" s="8" t="s">
        <v>193</v>
      </c>
      <c r="D69" s="34"/>
      <c r="E69" s="34"/>
      <c r="F69" s="5">
        <v>239.95</v>
      </c>
      <c r="G69" s="76" t="s">
        <v>99</v>
      </c>
      <c r="H69" s="57" t="s">
        <v>195</v>
      </c>
      <c r="I69" s="61" t="s">
        <v>175</v>
      </c>
      <c r="J69" s="59"/>
      <c r="K69" s="38"/>
      <c r="L69" s="37"/>
      <c r="M69" s="37"/>
      <c r="N69" s="37"/>
      <c r="O69" s="37"/>
      <c r="P69" s="37"/>
      <c r="Q69" s="37"/>
      <c r="R69" s="37"/>
      <c r="S69" s="37"/>
      <c r="T69" s="37"/>
      <c r="U69" s="38"/>
      <c r="V69" s="37"/>
      <c r="W69" s="37"/>
      <c r="X69" s="38"/>
      <c r="Y69" s="38"/>
      <c r="Z69" s="37">
        <f t="shared" si="23"/>
        <v>0</v>
      </c>
      <c r="AA69" s="52">
        <f t="shared" si="2"/>
        <v>0</v>
      </c>
    </row>
    <row r="70" spans="1:27" x14ac:dyDescent="0.3">
      <c r="A70" s="83" t="s">
        <v>278</v>
      </c>
      <c r="B70" s="8"/>
      <c r="C70" s="8" t="s">
        <v>194</v>
      </c>
      <c r="D70" s="34"/>
      <c r="E70" s="34"/>
      <c r="F70" s="5">
        <v>239.95</v>
      </c>
      <c r="G70" s="76" t="s">
        <v>99</v>
      </c>
      <c r="H70" s="57" t="s">
        <v>196</v>
      </c>
      <c r="I70" s="61" t="s">
        <v>175</v>
      </c>
      <c r="J70" s="59"/>
      <c r="K70" s="38"/>
      <c r="L70" s="37"/>
      <c r="M70" s="37"/>
      <c r="N70" s="37"/>
      <c r="O70" s="37"/>
      <c r="P70" s="37"/>
      <c r="Q70" s="37"/>
      <c r="R70" s="37"/>
      <c r="S70" s="37"/>
      <c r="T70" s="37"/>
      <c r="U70" s="38"/>
      <c r="V70" s="37"/>
      <c r="W70" s="37"/>
      <c r="X70" s="38"/>
      <c r="Y70" s="38"/>
      <c r="Z70" s="37">
        <f t="shared" si="23"/>
        <v>0</v>
      </c>
      <c r="AA70" s="52">
        <f t="shared" si="2"/>
        <v>0</v>
      </c>
    </row>
    <row r="71" spans="1:27" x14ac:dyDescent="0.3">
      <c r="A71" s="83" t="s">
        <v>278</v>
      </c>
      <c r="B71" s="8"/>
      <c r="C71" s="8" t="s">
        <v>98</v>
      </c>
      <c r="D71" s="34"/>
      <c r="E71" s="34"/>
      <c r="F71" s="5">
        <v>239.95</v>
      </c>
      <c r="G71" s="76" t="s">
        <v>99</v>
      </c>
      <c r="H71" s="57" t="s">
        <v>52</v>
      </c>
      <c r="I71" s="61" t="s">
        <v>175</v>
      </c>
      <c r="J71" s="59"/>
      <c r="K71" s="38"/>
      <c r="L71" s="37"/>
      <c r="M71" s="37"/>
      <c r="N71" s="37"/>
      <c r="O71" s="37"/>
      <c r="P71" s="37"/>
      <c r="Q71" s="37"/>
      <c r="R71" s="37"/>
      <c r="S71" s="37"/>
      <c r="T71" s="37"/>
      <c r="U71" s="38"/>
      <c r="V71" s="37"/>
      <c r="W71" s="37"/>
      <c r="X71" s="38"/>
      <c r="Y71" s="38"/>
      <c r="Z71" s="37">
        <f t="shared" ref="Z71:Z72" si="24">SUM(J71,L71:T71,V71:W71)</f>
        <v>0</v>
      </c>
      <c r="AA71" s="52">
        <f t="shared" si="2"/>
        <v>0</v>
      </c>
    </row>
    <row r="72" spans="1:27" x14ac:dyDescent="0.3">
      <c r="A72" s="83" t="s">
        <v>278</v>
      </c>
      <c r="B72" s="8"/>
      <c r="C72" s="8" t="s">
        <v>89</v>
      </c>
      <c r="D72" s="34"/>
      <c r="E72" s="34"/>
      <c r="F72" s="5">
        <v>239.95</v>
      </c>
      <c r="G72" s="76" t="s">
        <v>99</v>
      </c>
      <c r="H72" s="57" t="s">
        <v>73</v>
      </c>
      <c r="I72" s="61" t="s">
        <v>175</v>
      </c>
      <c r="J72" s="59"/>
      <c r="K72" s="38"/>
      <c r="L72" s="37"/>
      <c r="M72" s="37"/>
      <c r="N72" s="37"/>
      <c r="O72" s="37"/>
      <c r="P72" s="37"/>
      <c r="Q72" s="37"/>
      <c r="R72" s="37"/>
      <c r="S72" s="37"/>
      <c r="T72" s="37"/>
      <c r="U72" s="38"/>
      <c r="V72" s="37"/>
      <c r="W72" s="37"/>
      <c r="X72" s="38"/>
      <c r="Y72" s="38"/>
      <c r="Z72" s="37">
        <f t="shared" si="24"/>
        <v>0</v>
      </c>
      <c r="AA72" s="52">
        <f t="shared" si="2"/>
        <v>0</v>
      </c>
    </row>
    <row r="73" spans="1:27" x14ac:dyDescent="0.3">
      <c r="A73" s="32" t="s">
        <v>17</v>
      </c>
      <c r="B73" s="9" t="s">
        <v>247</v>
      </c>
      <c r="C73" s="8" t="s">
        <v>126</v>
      </c>
      <c r="D73" s="34"/>
      <c r="E73" s="34"/>
      <c r="F73" s="5">
        <v>219.95</v>
      </c>
      <c r="G73" s="76" t="s">
        <v>129</v>
      </c>
      <c r="H73" s="57" t="s">
        <v>123</v>
      </c>
      <c r="I73" s="61" t="s">
        <v>173</v>
      </c>
      <c r="J73" s="59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7"/>
      <c r="X73" s="38"/>
      <c r="Y73" s="38"/>
      <c r="Z73" s="37">
        <f t="shared" ref="Z73:Z74" si="25">SUM(J73,L73,N73,P73,R73,T73,V73,W73)</f>
        <v>0</v>
      </c>
      <c r="AA73" s="52">
        <f t="shared" ref="AA73:AA91" si="26">Z73*E73</f>
        <v>0</v>
      </c>
    </row>
    <row r="74" spans="1:27" x14ac:dyDescent="0.3">
      <c r="A74" s="33" t="s">
        <v>17</v>
      </c>
      <c r="B74" s="8"/>
      <c r="C74" s="8" t="s">
        <v>127</v>
      </c>
      <c r="D74" s="34"/>
      <c r="E74" s="34"/>
      <c r="F74" s="5">
        <v>219.95</v>
      </c>
      <c r="G74" s="76" t="s">
        <v>129</v>
      </c>
      <c r="H74" s="57" t="s">
        <v>73</v>
      </c>
      <c r="I74" s="61" t="s">
        <v>173</v>
      </c>
      <c r="J74" s="59"/>
      <c r="K74" s="38"/>
      <c r="L74" s="37"/>
      <c r="M74" s="38"/>
      <c r="N74" s="37"/>
      <c r="O74" s="38"/>
      <c r="P74" s="37"/>
      <c r="Q74" s="38"/>
      <c r="R74" s="37"/>
      <c r="S74" s="38"/>
      <c r="T74" s="37"/>
      <c r="U74" s="38"/>
      <c r="V74" s="37"/>
      <c r="W74" s="37"/>
      <c r="X74" s="38"/>
      <c r="Y74" s="38"/>
      <c r="Z74" s="37">
        <f t="shared" si="25"/>
        <v>0</v>
      </c>
      <c r="AA74" s="52">
        <f t="shared" si="26"/>
        <v>0</v>
      </c>
    </row>
    <row r="75" spans="1:27" x14ac:dyDescent="0.3">
      <c r="A75" s="32" t="s">
        <v>18</v>
      </c>
      <c r="B75" s="9" t="s">
        <v>215</v>
      </c>
      <c r="C75" s="8" t="s">
        <v>89</v>
      </c>
      <c r="D75" s="34"/>
      <c r="E75" s="34"/>
      <c r="F75" s="5">
        <v>229.95</v>
      </c>
      <c r="G75" s="76" t="s">
        <v>112</v>
      </c>
      <c r="H75" s="57" t="s">
        <v>73</v>
      </c>
      <c r="I75" s="61" t="s">
        <v>174</v>
      </c>
      <c r="J75" s="59"/>
      <c r="K75" s="38"/>
      <c r="L75" s="37"/>
      <c r="M75" s="37"/>
      <c r="N75" s="37"/>
      <c r="O75" s="37"/>
      <c r="P75" s="37"/>
      <c r="Q75" s="37"/>
      <c r="R75" s="37"/>
      <c r="S75" s="37"/>
      <c r="T75" s="37"/>
      <c r="U75" s="38"/>
      <c r="V75" s="37"/>
      <c r="W75" s="38"/>
      <c r="X75" s="38"/>
      <c r="Y75" s="38"/>
      <c r="Z75" s="37">
        <f>SUM(J75,L75:U75,V75)</f>
        <v>0</v>
      </c>
      <c r="AA75" s="52">
        <f t="shared" si="26"/>
        <v>0</v>
      </c>
    </row>
    <row r="76" spans="1:27" x14ac:dyDescent="0.3">
      <c r="A76" s="32" t="s">
        <v>19</v>
      </c>
      <c r="B76" s="9" t="s">
        <v>141</v>
      </c>
      <c r="C76" s="8" t="s">
        <v>89</v>
      </c>
      <c r="D76" s="34"/>
      <c r="E76" s="34"/>
      <c r="F76" s="5">
        <v>229.95</v>
      </c>
      <c r="G76" s="76" t="s">
        <v>113</v>
      </c>
      <c r="H76" s="57" t="s">
        <v>73</v>
      </c>
      <c r="I76" s="61" t="s">
        <v>174</v>
      </c>
      <c r="J76" s="59"/>
      <c r="K76" s="38"/>
      <c r="L76" s="37"/>
      <c r="M76" s="37"/>
      <c r="N76" s="37"/>
      <c r="O76" s="37"/>
      <c r="P76" s="37"/>
      <c r="Q76" s="37"/>
      <c r="R76" s="37"/>
      <c r="S76" s="37"/>
      <c r="T76" s="37"/>
      <c r="U76" s="38"/>
      <c r="V76" s="37"/>
      <c r="W76" s="38"/>
      <c r="X76" s="38"/>
      <c r="Y76" s="38"/>
      <c r="Z76" s="37">
        <f>SUM(J76,L76:U76,V76)</f>
        <v>0</v>
      </c>
      <c r="AA76" s="52">
        <f t="shared" si="26"/>
        <v>0</v>
      </c>
    </row>
    <row r="77" spans="1:27" x14ac:dyDescent="0.3">
      <c r="A77" s="32" t="s">
        <v>20</v>
      </c>
      <c r="B77" s="9" t="s">
        <v>216</v>
      </c>
      <c r="C77" s="8" t="s">
        <v>89</v>
      </c>
      <c r="D77" s="34"/>
      <c r="E77" s="34"/>
      <c r="F77" s="5">
        <v>229.95</v>
      </c>
      <c r="G77" s="76" t="s">
        <v>114</v>
      </c>
      <c r="H77" s="57" t="s">
        <v>73</v>
      </c>
      <c r="I77" s="61" t="s">
        <v>174</v>
      </c>
      <c r="J77" s="59"/>
      <c r="K77" s="38"/>
      <c r="L77" s="37"/>
      <c r="M77" s="37"/>
      <c r="N77" s="37"/>
      <c r="O77" s="37"/>
      <c r="P77" s="37"/>
      <c r="Q77" s="37"/>
      <c r="R77" s="37"/>
      <c r="S77" s="37"/>
      <c r="T77" s="37"/>
      <c r="U77" s="38"/>
      <c r="V77" s="37"/>
      <c r="W77" s="38"/>
      <c r="X77" s="38"/>
      <c r="Y77" s="38"/>
      <c r="Z77" s="37">
        <f>SUM(J77,L77:U77,V77)</f>
        <v>0</v>
      </c>
      <c r="AA77" s="52">
        <f t="shared" si="26"/>
        <v>0</v>
      </c>
    </row>
    <row r="78" spans="1:27" x14ac:dyDescent="0.3">
      <c r="A78" s="32" t="s">
        <v>150</v>
      </c>
      <c r="B78" s="9" t="s">
        <v>279</v>
      </c>
      <c r="C78" s="8" t="s">
        <v>51</v>
      </c>
      <c r="D78" s="34"/>
      <c r="E78" s="34"/>
      <c r="F78" s="5">
        <v>199.95</v>
      </c>
      <c r="G78" s="76">
        <v>171387</v>
      </c>
      <c r="H78" s="57" t="s">
        <v>52</v>
      </c>
      <c r="I78" s="61" t="s">
        <v>174</v>
      </c>
      <c r="J78" s="59"/>
      <c r="K78" s="38"/>
      <c r="L78" s="37"/>
      <c r="M78" s="37"/>
      <c r="N78" s="37"/>
      <c r="O78" s="37"/>
      <c r="P78" s="37"/>
      <c r="Q78" s="37"/>
      <c r="R78" s="37"/>
      <c r="S78" s="37"/>
      <c r="T78" s="37"/>
      <c r="U78" s="38"/>
      <c r="V78" s="37"/>
      <c r="W78" s="38"/>
      <c r="X78" s="38"/>
      <c r="Y78" s="38"/>
      <c r="Z78" s="37">
        <f>SUM(J78,L78:U78,V78)</f>
        <v>0</v>
      </c>
      <c r="AA78" s="52">
        <f t="shared" si="26"/>
        <v>0</v>
      </c>
    </row>
    <row r="79" spans="1:27" x14ac:dyDescent="0.3">
      <c r="A79" s="33" t="s">
        <v>150</v>
      </c>
      <c r="B79" s="8"/>
      <c r="C79" s="8" t="s">
        <v>156</v>
      </c>
      <c r="D79" s="34"/>
      <c r="E79" s="34"/>
      <c r="F79" s="5">
        <v>199.95</v>
      </c>
      <c r="G79" s="76">
        <v>171387</v>
      </c>
      <c r="H79" s="57" t="s">
        <v>155</v>
      </c>
      <c r="I79" s="61" t="s">
        <v>174</v>
      </c>
      <c r="J79" s="59"/>
      <c r="K79" s="38"/>
      <c r="L79" s="37"/>
      <c r="M79" s="37"/>
      <c r="N79" s="37"/>
      <c r="O79" s="37"/>
      <c r="P79" s="37"/>
      <c r="Q79" s="37"/>
      <c r="R79" s="37"/>
      <c r="S79" s="37"/>
      <c r="T79" s="37"/>
      <c r="U79" s="38"/>
      <c r="V79" s="37"/>
      <c r="W79" s="38"/>
      <c r="X79" s="38"/>
      <c r="Y79" s="38"/>
      <c r="Z79" s="37">
        <f t="shared" ref="Z79:Z80" si="27">SUM(J79,L79:U79,V79)</f>
        <v>0</v>
      </c>
      <c r="AA79" s="52">
        <f t="shared" si="26"/>
        <v>0</v>
      </c>
    </row>
    <row r="80" spans="1:27" x14ac:dyDescent="0.3">
      <c r="A80" s="33" t="s">
        <v>150</v>
      </c>
      <c r="B80" s="8"/>
      <c r="C80" s="8" t="s">
        <v>56</v>
      </c>
      <c r="D80" s="34"/>
      <c r="E80" s="34"/>
      <c r="F80" s="5">
        <v>199.95</v>
      </c>
      <c r="G80" s="76">
        <v>171387</v>
      </c>
      <c r="H80" s="57" t="s">
        <v>59</v>
      </c>
      <c r="I80" s="61" t="s">
        <v>174</v>
      </c>
      <c r="J80" s="59"/>
      <c r="K80" s="38"/>
      <c r="L80" s="37"/>
      <c r="M80" s="37"/>
      <c r="N80" s="37"/>
      <c r="O80" s="37"/>
      <c r="P80" s="37"/>
      <c r="Q80" s="37"/>
      <c r="R80" s="37"/>
      <c r="S80" s="37"/>
      <c r="T80" s="37"/>
      <c r="U80" s="38"/>
      <c r="V80" s="37"/>
      <c r="W80" s="38"/>
      <c r="X80" s="38"/>
      <c r="Y80" s="38"/>
      <c r="Z80" s="37">
        <f t="shared" si="27"/>
        <v>0</v>
      </c>
      <c r="AA80" s="52">
        <f t="shared" si="26"/>
        <v>0</v>
      </c>
    </row>
    <row r="81" spans="1:27" x14ac:dyDescent="0.3">
      <c r="A81" s="32" t="s">
        <v>21</v>
      </c>
      <c r="B81" s="9" t="s">
        <v>207</v>
      </c>
      <c r="C81" s="8" t="s">
        <v>117</v>
      </c>
      <c r="D81" s="35"/>
      <c r="E81" s="36"/>
      <c r="F81" s="51">
        <v>219.95</v>
      </c>
      <c r="G81" s="76" t="s">
        <v>118</v>
      </c>
      <c r="H81" s="57" t="s">
        <v>59</v>
      </c>
      <c r="I81" s="61" t="s">
        <v>174</v>
      </c>
      <c r="J81" s="59"/>
      <c r="K81" s="38"/>
      <c r="L81" s="37"/>
      <c r="M81" s="37"/>
      <c r="N81" s="37"/>
      <c r="O81" s="37"/>
      <c r="P81" s="37"/>
      <c r="Q81" s="37"/>
      <c r="R81" s="37"/>
      <c r="S81" s="37"/>
      <c r="T81" s="37"/>
      <c r="U81" s="38"/>
      <c r="V81" s="37"/>
      <c r="W81" s="37"/>
      <c r="X81" s="38"/>
      <c r="Y81" s="38"/>
      <c r="Z81" s="37">
        <f t="shared" ref="Z81:Z82" si="28">SUM(J81,L81:T81,V81:W81)</f>
        <v>0</v>
      </c>
      <c r="AA81" s="52">
        <f t="shared" si="26"/>
        <v>0</v>
      </c>
    </row>
    <row r="82" spans="1:27" x14ac:dyDescent="0.3">
      <c r="A82" s="33" t="s">
        <v>21</v>
      </c>
      <c r="B82" s="8"/>
      <c r="C82" s="8" t="s">
        <v>89</v>
      </c>
      <c r="D82" s="35"/>
      <c r="E82" s="36"/>
      <c r="F82" s="51">
        <v>219.95</v>
      </c>
      <c r="G82" s="76" t="s">
        <v>118</v>
      </c>
      <c r="H82" s="57" t="s">
        <v>73</v>
      </c>
      <c r="I82" s="61" t="s">
        <v>174</v>
      </c>
      <c r="J82" s="59"/>
      <c r="K82" s="38"/>
      <c r="L82" s="37"/>
      <c r="M82" s="37"/>
      <c r="N82" s="37"/>
      <c r="O82" s="37"/>
      <c r="P82" s="37"/>
      <c r="Q82" s="37"/>
      <c r="R82" s="37"/>
      <c r="S82" s="37"/>
      <c r="T82" s="37"/>
      <c r="U82" s="38"/>
      <c r="V82" s="37"/>
      <c r="W82" s="37"/>
      <c r="X82" s="38"/>
      <c r="Y82" s="38"/>
      <c r="Z82" s="37">
        <f t="shared" si="28"/>
        <v>0</v>
      </c>
      <c r="AA82" s="52">
        <f t="shared" si="26"/>
        <v>0</v>
      </c>
    </row>
    <row r="83" spans="1:27" x14ac:dyDescent="0.3">
      <c r="A83" s="32" t="s">
        <v>22</v>
      </c>
      <c r="B83" s="9" t="s">
        <v>200</v>
      </c>
      <c r="C83" s="8" t="s">
        <v>81</v>
      </c>
      <c r="D83" s="34"/>
      <c r="E83" s="34"/>
      <c r="F83" s="5">
        <v>179.95</v>
      </c>
      <c r="G83" s="76" t="s">
        <v>83</v>
      </c>
      <c r="H83" s="57" t="s">
        <v>54</v>
      </c>
      <c r="I83" s="61" t="s">
        <v>175</v>
      </c>
      <c r="J83" s="59"/>
      <c r="K83" s="38"/>
      <c r="L83" s="37"/>
      <c r="M83" s="37"/>
      <c r="N83" s="37"/>
      <c r="O83" s="37"/>
      <c r="P83" s="37"/>
      <c r="Q83" s="37"/>
      <c r="R83" s="37"/>
      <c r="S83" s="37"/>
      <c r="T83" s="37"/>
      <c r="U83" s="38"/>
      <c r="V83" s="37"/>
      <c r="W83" s="37"/>
      <c r="X83" s="37"/>
      <c r="Y83" s="38"/>
      <c r="Z83" s="37">
        <f t="shared" ref="Z83:Z84" si="29">SUM(J83,L83:T83,V83:X83)</f>
        <v>0</v>
      </c>
      <c r="AA83" s="52">
        <f t="shared" si="26"/>
        <v>0</v>
      </c>
    </row>
    <row r="84" spans="1:27" x14ac:dyDescent="0.3">
      <c r="A84" s="33" t="s">
        <v>22</v>
      </c>
      <c r="B84" s="8"/>
      <c r="C84" s="8" t="s">
        <v>82</v>
      </c>
      <c r="D84" s="34"/>
      <c r="E84" s="34"/>
      <c r="F84" s="5">
        <v>179.95</v>
      </c>
      <c r="G84" s="76" t="s">
        <v>83</v>
      </c>
      <c r="H84" s="57" t="s">
        <v>84</v>
      </c>
      <c r="I84" s="61" t="s">
        <v>175</v>
      </c>
      <c r="J84" s="59"/>
      <c r="K84" s="38"/>
      <c r="L84" s="37"/>
      <c r="M84" s="37"/>
      <c r="N84" s="37"/>
      <c r="O84" s="37"/>
      <c r="P84" s="37"/>
      <c r="Q84" s="37"/>
      <c r="R84" s="37"/>
      <c r="S84" s="37"/>
      <c r="T84" s="37"/>
      <c r="U84" s="38"/>
      <c r="V84" s="37"/>
      <c r="W84" s="37"/>
      <c r="X84" s="37"/>
      <c r="Y84" s="38"/>
      <c r="Z84" s="37">
        <f t="shared" si="29"/>
        <v>0</v>
      </c>
      <c r="AA84" s="52">
        <f t="shared" si="26"/>
        <v>0</v>
      </c>
    </row>
    <row r="85" spans="1:27" x14ac:dyDescent="0.3">
      <c r="A85" s="32" t="s">
        <v>23</v>
      </c>
      <c r="B85" s="9" t="s">
        <v>201</v>
      </c>
      <c r="C85" s="8" t="s">
        <v>82</v>
      </c>
      <c r="D85" s="34"/>
      <c r="E85" s="34"/>
      <c r="F85" s="5">
        <v>179.95</v>
      </c>
      <c r="G85" s="77" t="s">
        <v>85</v>
      </c>
      <c r="H85" s="57" t="s">
        <v>84</v>
      </c>
      <c r="I85" s="61" t="s">
        <v>175</v>
      </c>
      <c r="J85" s="59"/>
      <c r="K85" s="38"/>
      <c r="L85" s="37"/>
      <c r="M85" s="37"/>
      <c r="N85" s="37"/>
      <c r="O85" s="37"/>
      <c r="P85" s="37"/>
      <c r="Q85" s="37"/>
      <c r="R85" s="37"/>
      <c r="S85" s="37"/>
      <c r="T85" s="37"/>
      <c r="U85" s="38"/>
      <c r="V85" s="37"/>
      <c r="W85" s="37"/>
      <c r="X85" s="37"/>
      <c r="Y85" s="38"/>
      <c r="Z85" s="37">
        <f t="shared" ref="Z85" si="30">SUM(J85,L85:T85,V85:X85)</f>
        <v>0</v>
      </c>
      <c r="AA85" s="52">
        <f t="shared" ref="AA85" si="31">Z85*E85</f>
        <v>0</v>
      </c>
    </row>
    <row r="86" spans="1:27" x14ac:dyDescent="0.3">
      <c r="A86" s="32" t="s">
        <v>24</v>
      </c>
      <c r="B86" s="9" t="s">
        <v>280</v>
      </c>
      <c r="C86" s="8" t="s">
        <v>182</v>
      </c>
      <c r="D86" s="35"/>
      <c r="E86" s="36"/>
      <c r="F86" s="51">
        <v>199.95</v>
      </c>
      <c r="G86" s="77" t="s">
        <v>57</v>
      </c>
      <c r="H86" s="3" t="s">
        <v>54</v>
      </c>
      <c r="I86" s="61" t="s">
        <v>174</v>
      </c>
      <c r="J86" s="59"/>
      <c r="K86" s="38"/>
      <c r="L86" s="37"/>
      <c r="M86" s="37"/>
      <c r="N86" s="37"/>
      <c r="O86" s="37"/>
      <c r="P86" s="37"/>
      <c r="Q86" s="37"/>
      <c r="R86" s="37"/>
      <c r="S86" s="37"/>
      <c r="T86" s="37"/>
      <c r="U86" s="38"/>
      <c r="V86" s="37"/>
      <c r="W86" s="38"/>
      <c r="X86" s="38"/>
      <c r="Y86" s="38"/>
      <c r="Z86" s="37">
        <f t="shared" ref="Z86:Z87" si="32">SUM(J86,L86:U86,V86)</f>
        <v>0</v>
      </c>
      <c r="AA86" s="52">
        <f>Z86*E87</f>
        <v>0</v>
      </c>
    </row>
    <row r="87" spans="1:27" x14ac:dyDescent="0.3">
      <c r="A87" s="33" t="s">
        <v>24</v>
      </c>
      <c r="B87" s="8"/>
      <c r="C87" s="8" t="s">
        <v>51</v>
      </c>
      <c r="D87" s="35"/>
      <c r="E87" s="36"/>
      <c r="F87" s="51">
        <v>199.95</v>
      </c>
      <c r="G87" s="77" t="s">
        <v>57</v>
      </c>
      <c r="H87" s="58" t="s">
        <v>52</v>
      </c>
      <c r="I87" s="61" t="s">
        <v>174</v>
      </c>
      <c r="J87" s="59"/>
      <c r="K87" s="38"/>
      <c r="L87" s="37"/>
      <c r="M87" s="37"/>
      <c r="N87" s="37"/>
      <c r="O87" s="37"/>
      <c r="P87" s="37"/>
      <c r="Q87" s="37"/>
      <c r="R87" s="37"/>
      <c r="S87" s="37"/>
      <c r="T87" s="37"/>
      <c r="U87" s="38"/>
      <c r="V87" s="37"/>
      <c r="W87" s="38"/>
      <c r="X87" s="38"/>
      <c r="Y87" s="38"/>
      <c r="Z87" s="37">
        <f t="shared" si="32"/>
        <v>0</v>
      </c>
      <c r="AA87" s="52">
        <f>Z87*E88</f>
        <v>0</v>
      </c>
    </row>
    <row r="88" spans="1:27" x14ac:dyDescent="0.3">
      <c r="A88" s="33" t="s">
        <v>24</v>
      </c>
      <c r="B88" s="8"/>
      <c r="C88" s="8" t="s">
        <v>55</v>
      </c>
      <c r="D88" s="35"/>
      <c r="E88" s="36"/>
      <c r="F88" s="51">
        <v>199.95</v>
      </c>
      <c r="G88" s="77" t="s">
        <v>57</v>
      </c>
      <c r="H88" s="58" t="s">
        <v>58</v>
      </c>
      <c r="I88" s="61" t="s">
        <v>174</v>
      </c>
      <c r="J88" s="59"/>
      <c r="K88" s="38"/>
      <c r="L88" s="37"/>
      <c r="M88" s="37"/>
      <c r="N88" s="37"/>
      <c r="O88" s="37"/>
      <c r="P88" s="37"/>
      <c r="Q88" s="37"/>
      <c r="R88" s="37"/>
      <c r="S88" s="37"/>
      <c r="T88" s="37"/>
      <c r="U88" s="38"/>
      <c r="V88" s="37"/>
      <c r="W88" s="38"/>
      <c r="X88" s="38"/>
      <c r="Y88" s="38"/>
      <c r="Z88" s="37">
        <f t="shared" ref="Z88:Z89" si="33">SUM(J88,L88:U88,V88)</f>
        <v>0</v>
      </c>
      <c r="AA88" s="52">
        <f>Z88*E90</f>
        <v>0</v>
      </c>
    </row>
    <row r="89" spans="1:27" x14ac:dyDescent="0.3">
      <c r="A89" s="33" t="s">
        <v>24</v>
      </c>
      <c r="B89" s="8"/>
      <c r="C89" s="8" t="s">
        <v>56</v>
      </c>
      <c r="D89" s="35"/>
      <c r="E89" s="36"/>
      <c r="F89" s="51">
        <v>199.95</v>
      </c>
      <c r="G89" s="77">
        <v>171360</v>
      </c>
      <c r="H89" s="58" t="s">
        <v>59</v>
      </c>
      <c r="I89" s="61" t="s">
        <v>174</v>
      </c>
      <c r="J89" s="59"/>
      <c r="K89" s="38"/>
      <c r="L89" s="37"/>
      <c r="M89" s="37"/>
      <c r="N89" s="37"/>
      <c r="O89" s="37"/>
      <c r="P89" s="37"/>
      <c r="Q89" s="37"/>
      <c r="R89" s="37"/>
      <c r="S89" s="37"/>
      <c r="T89" s="37"/>
      <c r="U89" s="38"/>
      <c r="V89" s="37"/>
      <c r="W89" s="38"/>
      <c r="X89" s="38"/>
      <c r="Y89" s="38"/>
      <c r="Z89" s="37">
        <f t="shared" si="33"/>
        <v>0</v>
      </c>
      <c r="AA89" s="52">
        <f>Z89*E91</f>
        <v>0</v>
      </c>
    </row>
    <row r="90" spans="1:27" x14ac:dyDescent="0.3">
      <c r="A90" s="32" t="s">
        <v>25</v>
      </c>
      <c r="B90" s="9" t="s">
        <v>228</v>
      </c>
      <c r="C90" s="8" t="s">
        <v>78</v>
      </c>
      <c r="D90" s="34"/>
      <c r="E90" s="34"/>
      <c r="F90" s="5">
        <v>229.95</v>
      </c>
      <c r="G90" s="77" t="s">
        <v>80</v>
      </c>
      <c r="H90" s="58" t="s">
        <v>79</v>
      </c>
      <c r="I90" s="61" t="s">
        <v>174</v>
      </c>
      <c r="J90" s="59"/>
      <c r="K90" s="38"/>
      <c r="L90" s="37"/>
      <c r="M90" s="37"/>
      <c r="N90" s="37"/>
      <c r="O90" s="37"/>
      <c r="P90" s="37"/>
      <c r="Q90" s="37"/>
      <c r="R90" s="37"/>
      <c r="S90" s="37"/>
      <c r="T90" s="37"/>
      <c r="U90" s="38"/>
      <c r="V90" s="37"/>
      <c r="W90" s="37"/>
      <c r="X90" s="38"/>
      <c r="Y90" s="38"/>
      <c r="Z90" s="37">
        <f t="shared" ref="Z90:Z91" si="34">SUM(J90,L90:T90,V90:W90)</f>
        <v>0</v>
      </c>
      <c r="AA90" s="52">
        <f t="shared" si="26"/>
        <v>0</v>
      </c>
    </row>
    <row r="91" spans="1:27" x14ac:dyDescent="0.3">
      <c r="A91" s="33" t="s">
        <v>25</v>
      </c>
      <c r="B91" s="8"/>
      <c r="C91" s="8" t="s">
        <v>56</v>
      </c>
      <c r="D91" s="34"/>
      <c r="E91" s="34"/>
      <c r="F91" s="5">
        <v>229.95</v>
      </c>
      <c r="G91" s="77" t="s">
        <v>80</v>
      </c>
      <c r="H91" s="58" t="s">
        <v>59</v>
      </c>
      <c r="I91" s="61" t="s">
        <v>174</v>
      </c>
      <c r="J91" s="59"/>
      <c r="K91" s="38"/>
      <c r="L91" s="37"/>
      <c r="M91" s="37"/>
      <c r="N91" s="37"/>
      <c r="O91" s="37"/>
      <c r="P91" s="37"/>
      <c r="Q91" s="37"/>
      <c r="R91" s="37"/>
      <c r="S91" s="37"/>
      <c r="T91" s="37"/>
      <c r="U91" s="38"/>
      <c r="V91" s="37"/>
      <c r="W91" s="37"/>
      <c r="X91" s="38"/>
      <c r="Y91" s="38"/>
      <c r="Z91" s="37">
        <f t="shared" si="34"/>
        <v>0</v>
      </c>
      <c r="AA91" s="52">
        <f t="shared" si="26"/>
        <v>0</v>
      </c>
    </row>
    <row r="92" spans="1:27" x14ac:dyDescent="0.3">
      <c r="A92" s="32" t="s">
        <v>26</v>
      </c>
      <c r="B92" s="9" t="s">
        <v>258</v>
      </c>
      <c r="C92" s="8" t="s">
        <v>89</v>
      </c>
      <c r="D92" s="35"/>
      <c r="E92" s="36"/>
      <c r="F92" s="51">
        <v>159.94999999999999</v>
      </c>
      <c r="G92" s="77" t="s">
        <v>170</v>
      </c>
      <c r="H92" s="58" t="s">
        <v>73</v>
      </c>
      <c r="I92" s="61" t="s">
        <v>175</v>
      </c>
      <c r="J92" s="59"/>
      <c r="K92" s="38"/>
      <c r="L92" s="37"/>
      <c r="M92" s="37"/>
      <c r="N92" s="37"/>
      <c r="O92" s="37"/>
      <c r="P92" s="37"/>
      <c r="Q92" s="37"/>
      <c r="R92" s="37"/>
      <c r="S92" s="37"/>
      <c r="T92" s="37"/>
      <c r="U92" s="38"/>
      <c r="V92" s="37"/>
      <c r="W92" s="38"/>
      <c r="X92" s="38"/>
      <c r="Y92" s="38"/>
      <c r="Z92" s="37">
        <f t="shared" ref="Z92:Z98" si="35">SUM(J92,L92:U92,V92)</f>
        <v>0</v>
      </c>
      <c r="AA92" s="52">
        <f t="shared" ref="AA92:AA113" si="36">Z92*E92</f>
        <v>0</v>
      </c>
    </row>
    <row r="93" spans="1:27" x14ac:dyDescent="0.3">
      <c r="A93" s="32" t="s">
        <v>27</v>
      </c>
      <c r="B93" s="9" t="s">
        <v>234</v>
      </c>
      <c r="C93" s="8" t="s">
        <v>117</v>
      </c>
      <c r="D93" s="35"/>
      <c r="E93" s="36"/>
      <c r="F93" s="51">
        <v>179.95</v>
      </c>
      <c r="G93" s="77" t="s">
        <v>168</v>
      </c>
      <c r="H93" s="58" t="s">
        <v>59</v>
      </c>
      <c r="I93" s="61" t="s">
        <v>175</v>
      </c>
      <c r="J93" s="59"/>
      <c r="K93" s="38"/>
      <c r="L93" s="37"/>
      <c r="M93" s="37"/>
      <c r="N93" s="37"/>
      <c r="O93" s="37"/>
      <c r="P93" s="37"/>
      <c r="Q93" s="37"/>
      <c r="R93" s="37"/>
      <c r="S93" s="37"/>
      <c r="T93" s="37"/>
      <c r="U93" s="38"/>
      <c r="V93" s="37"/>
      <c r="W93" s="38"/>
      <c r="X93" s="38"/>
      <c r="Y93" s="38"/>
      <c r="Z93" s="37">
        <f t="shared" si="35"/>
        <v>0</v>
      </c>
      <c r="AA93" s="52">
        <f t="shared" si="36"/>
        <v>0</v>
      </c>
    </row>
    <row r="94" spans="1:27" x14ac:dyDescent="0.3">
      <c r="A94" s="33" t="s">
        <v>27</v>
      </c>
      <c r="B94" s="6"/>
      <c r="C94" s="8" t="s">
        <v>89</v>
      </c>
      <c r="D94" s="35"/>
      <c r="E94" s="36"/>
      <c r="F94" s="51">
        <v>179.95</v>
      </c>
      <c r="G94" s="77" t="s">
        <v>168</v>
      </c>
      <c r="H94" s="58" t="s">
        <v>73</v>
      </c>
      <c r="I94" s="61" t="s">
        <v>175</v>
      </c>
      <c r="J94" s="59"/>
      <c r="K94" s="38"/>
      <c r="L94" s="37"/>
      <c r="M94" s="37"/>
      <c r="N94" s="37"/>
      <c r="O94" s="37"/>
      <c r="P94" s="37"/>
      <c r="Q94" s="37"/>
      <c r="R94" s="37"/>
      <c r="S94" s="37"/>
      <c r="T94" s="37"/>
      <c r="U94" s="38"/>
      <c r="V94" s="37"/>
      <c r="W94" s="38"/>
      <c r="X94" s="38"/>
      <c r="Y94" s="38"/>
      <c r="Z94" s="37">
        <f t="shared" si="35"/>
        <v>0</v>
      </c>
      <c r="AA94" s="52">
        <f t="shared" si="36"/>
        <v>0</v>
      </c>
    </row>
    <row r="95" spans="1:27" x14ac:dyDescent="0.3">
      <c r="A95" s="32" t="s">
        <v>28</v>
      </c>
      <c r="B95" s="9" t="s">
        <v>257</v>
      </c>
      <c r="C95" s="8" t="s">
        <v>117</v>
      </c>
      <c r="D95" s="35"/>
      <c r="E95" s="36"/>
      <c r="F95" s="51">
        <v>179.95</v>
      </c>
      <c r="G95" s="77" t="s">
        <v>169</v>
      </c>
      <c r="H95" s="58" t="s">
        <v>59</v>
      </c>
      <c r="I95" s="61" t="s">
        <v>175</v>
      </c>
      <c r="J95" s="59"/>
      <c r="K95" s="38"/>
      <c r="L95" s="37"/>
      <c r="M95" s="37"/>
      <c r="N95" s="37"/>
      <c r="O95" s="37"/>
      <c r="P95" s="37"/>
      <c r="Q95" s="37"/>
      <c r="R95" s="37"/>
      <c r="S95" s="37"/>
      <c r="T95" s="37"/>
      <c r="U95" s="38"/>
      <c r="V95" s="37"/>
      <c r="W95" s="38"/>
      <c r="X95" s="38"/>
      <c r="Y95" s="38"/>
      <c r="Z95" s="37">
        <f t="shared" si="35"/>
        <v>0</v>
      </c>
      <c r="AA95" s="52">
        <f t="shared" si="36"/>
        <v>0</v>
      </c>
    </row>
    <row r="96" spans="1:27" x14ac:dyDescent="0.3">
      <c r="A96" s="33" t="s">
        <v>28</v>
      </c>
      <c r="B96" s="6"/>
      <c r="C96" s="8" t="s">
        <v>89</v>
      </c>
      <c r="D96" s="35"/>
      <c r="E96" s="36"/>
      <c r="F96" s="51">
        <v>179.95</v>
      </c>
      <c r="G96" s="77" t="s">
        <v>169</v>
      </c>
      <c r="H96" s="58" t="s">
        <v>73</v>
      </c>
      <c r="I96" s="61" t="s">
        <v>175</v>
      </c>
      <c r="J96" s="59"/>
      <c r="K96" s="38"/>
      <c r="L96" s="37"/>
      <c r="M96" s="37"/>
      <c r="N96" s="37"/>
      <c r="O96" s="37"/>
      <c r="P96" s="37"/>
      <c r="Q96" s="37"/>
      <c r="R96" s="37"/>
      <c r="S96" s="37"/>
      <c r="T96" s="37"/>
      <c r="U96" s="38"/>
      <c r="V96" s="37"/>
      <c r="W96" s="38"/>
      <c r="X96" s="38"/>
      <c r="Y96" s="38"/>
      <c r="Z96" s="37">
        <f t="shared" si="35"/>
        <v>0</v>
      </c>
      <c r="AA96" s="52">
        <f t="shared" si="36"/>
        <v>0</v>
      </c>
    </row>
    <row r="97" spans="1:27" x14ac:dyDescent="0.3">
      <c r="A97" s="32" t="s">
        <v>29</v>
      </c>
      <c r="B97" s="9" t="s">
        <v>259</v>
      </c>
      <c r="C97" s="8" t="s">
        <v>89</v>
      </c>
      <c r="D97" s="35"/>
      <c r="E97" s="36"/>
      <c r="F97" s="51">
        <v>159.94999999999999</v>
      </c>
      <c r="G97" s="77" t="s">
        <v>171</v>
      </c>
      <c r="H97" s="58" t="s">
        <v>73</v>
      </c>
      <c r="I97" s="61" t="s">
        <v>175</v>
      </c>
      <c r="J97" s="59"/>
      <c r="K97" s="38"/>
      <c r="L97" s="37"/>
      <c r="M97" s="37"/>
      <c r="N97" s="37"/>
      <c r="O97" s="37"/>
      <c r="P97" s="37"/>
      <c r="Q97" s="37"/>
      <c r="R97" s="37"/>
      <c r="S97" s="37"/>
      <c r="T97" s="37"/>
      <c r="U97" s="38"/>
      <c r="V97" s="37"/>
      <c r="W97" s="38"/>
      <c r="X97" s="38"/>
      <c r="Y97" s="38"/>
      <c r="Z97" s="37">
        <f t="shared" si="35"/>
        <v>0</v>
      </c>
      <c r="AA97" s="52">
        <f t="shared" si="36"/>
        <v>0</v>
      </c>
    </row>
    <row r="98" spans="1:27" x14ac:dyDescent="0.3">
      <c r="A98" s="85" t="s">
        <v>30</v>
      </c>
      <c r="B98" s="9" t="s">
        <v>260</v>
      </c>
      <c r="C98" s="8" t="s">
        <v>89</v>
      </c>
      <c r="D98" s="35"/>
      <c r="E98" s="36"/>
      <c r="F98" s="51">
        <v>159.94999999999999</v>
      </c>
      <c r="G98" s="77" t="s">
        <v>172</v>
      </c>
      <c r="H98" s="58" t="s">
        <v>73</v>
      </c>
      <c r="I98" s="61" t="s">
        <v>175</v>
      </c>
      <c r="J98" s="59"/>
      <c r="K98" s="38"/>
      <c r="L98" s="37"/>
      <c r="M98" s="37"/>
      <c r="N98" s="37"/>
      <c r="O98" s="37"/>
      <c r="P98" s="37"/>
      <c r="Q98" s="37"/>
      <c r="R98" s="37"/>
      <c r="S98" s="37"/>
      <c r="T98" s="37"/>
      <c r="U98" s="38"/>
      <c r="V98" s="37"/>
      <c r="W98" s="38"/>
      <c r="X98" s="38"/>
      <c r="Y98" s="38"/>
      <c r="Z98" s="37">
        <f t="shared" si="35"/>
        <v>0</v>
      </c>
      <c r="AA98" s="52">
        <f t="shared" si="36"/>
        <v>0</v>
      </c>
    </row>
    <row r="99" spans="1:27" x14ac:dyDescent="0.3">
      <c r="A99" s="32" t="s">
        <v>31</v>
      </c>
      <c r="B99" s="9" t="s">
        <v>248</v>
      </c>
      <c r="C99" s="8" t="s">
        <v>122</v>
      </c>
      <c r="D99" s="35"/>
      <c r="E99" s="36"/>
      <c r="F99" s="51">
        <v>219.95</v>
      </c>
      <c r="G99" s="77" t="s">
        <v>125</v>
      </c>
      <c r="H99" s="58" t="s">
        <v>123</v>
      </c>
      <c r="I99" s="61" t="s">
        <v>173</v>
      </c>
      <c r="J99" s="59"/>
      <c r="K99" s="38"/>
      <c r="L99" s="37"/>
      <c r="M99" s="38"/>
      <c r="N99" s="37"/>
      <c r="O99" s="38"/>
      <c r="P99" s="37"/>
      <c r="Q99" s="38"/>
      <c r="R99" s="37"/>
      <c r="S99" s="38"/>
      <c r="T99" s="37"/>
      <c r="U99" s="38"/>
      <c r="V99" s="37"/>
      <c r="W99" s="37"/>
      <c r="X99" s="38"/>
      <c r="Y99" s="38"/>
      <c r="Z99" s="37">
        <f t="shared" ref="Z99:Z101" si="37">SUM(J99,L99,N99,P99,R99,T99,V99,W99)</f>
        <v>0</v>
      </c>
      <c r="AA99" s="52">
        <f t="shared" si="36"/>
        <v>0</v>
      </c>
    </row>
    <row r="100" spans="1:27" x14ac:dyDescent="0.3">
      <c r="A100" s="33" t="s">
        <v>31</v>
      </c>
      <c r="B100" s="8"/>
      <c r="C100" s="8" t="s">
        <v>89</v>
      </c>
      <c r="D100" s="35"/>
      <c r="E100" s="36"/>
      <c r="F100" s="51">
        <v>219.95</v>
      </c>
      <c r="G100" s="77" t="s">
        <v>125</v>
      </c>
      <c r="H100" s="58" t="s">
        <v>73</v>
      </c>
      <c r="I100" s="61" t="s">
        <v>173</v>
      </c>
      <c r="J100" s="59"/>
      <c r="K100" s="38"/>
      <c r="L100" s="37"/>
      <c r="M100" s="38"/>
      <c r="N100" s="37"/>
      <c r="O100" s="38"/>
      <c r="P100" s="37"/>
      <c r="Q100" s="38"/>
      <c r="R100" s="37"/>
      <c r="S100" s="38"/>
      <c r="T100" s="37"/>
      <c r="U100" s="38"/>
      <c r="V100" s="37"/>
      <c r="W100" s="37"/>
      <c r="X100" s="38"/>
      <c r="Y100" s="38"/>
      <c r="Z100" s="37">
        <f t="shared" si="37"/>
        <v>0</v>
      </c>
      <c r="AA100" s="52">
        <f t="shared" si="36"/>
        <v>0</v>
      </c>
    </row>
    <row r="101" spans="1:27" x14ac:dyDescent="0.3">
      <c r="A101" s="33" t="s">
        <v>31</v>
      </c>
      <c r="B101" s="8"/>
      <c r="C101" s="8" t="s">
        <v>106</v>
      </c>
      <c r="D101" s="35"/>
      <c r="E101" s="36"/>
      <c r="F101" s="51">
        <v>219.95</v>
      </c>
      <c r="G101" s="77" t="s">
        <v>125</v>
      </c>
      <c r="H101" s="58" t="s">
        <v>60</v>
      </c>
      <c r="I101" s="61" t="s">
        <v>173</v>
      </c>
      <c r="J101" s="59"/>
      <c r="K101" s="38"/>
      <c r="L101" s="37"/>
      <c r="M101" s="38"/>
      <c r="N101" s="37"/>
      <c r="O101" s="38"/>
      <c r="P101" s="37"/>
      <c r="Q101" s="38"/>
      <c r="R101" s="37"/>
      <c r="S101" s="38"/>
      <c r="T101" s="37"/>
      <c r="U101" s="38"/>
      <c r="V101" s="37"/>
      <c r="W101" s="37"/>
      <c r="X101" s="38"/>
      <c r="Y101" s="38"/>
      <c r="Z101" s="37">
        <f t="shared" si="37"/>
        <v>0</v>
      </c>
      <c r="AA101" s="52">
        <f t="shared" si="36"/>
        <v>0</v>
      </c>
    </row>
    <row r="102" spans="1:27" x14ac:dyDescent="0.3">
      <c r="A102" s="32" t="s">
        <v>281</v>
      </c>
      <c r="B102" s="9" t="s">
        <v>205</v>
      </c>
      <c r="C102" s="8" t="s">
        <v>185</v>
      </c>
      <c r="D102" s="35"/>
      <c r="E102" s="36"/>
      <c r="F102" s="51">
        <v>169.95</v>
      </c>
      <c r="G102" s="77">
        <v>181149</v>
      </c>
      <c r="H102" s="58" t="s">
        <v>52</v>
      </c>
      <c r="I102" s="61" t="s">
        <v>175</v>
      </c>
      <c r="J102" s="59"/>
      <c r="K102" s="38"/>
      <c r="L102" s="37"/>
      <c r="M102" s="37"/>
      <c r="N102" s="37"/>
      <c r="O102" s="37"/>
      <c r="P102" s="37"/>
      <c r="Q102" s="37"/>
      <c r="R102" s="37"/>
      <c r="S102" s="37"/>
      <c r="T102" s="37"/>
      <c r="U102" s="38"/>
      <c r="V102" s="37"/>
      <c r="W102" s="38"/>
      <c r="X102" s="38"/>
      <c r="Y102" s="38"/>
      <c r="Z102" s="37">
        <f t="shared" ref="Z102:Z107" si="38">SUM(J102,L102:T102,V102)</f>
        <v>0</v>
      </c>
      <c r="AA102" s="52">
        <f t="shared" ref="AA102:AA107" si="39">Z102*E102</f>
        <v>0</v>
      </c>
    </row>
    <row r="103" spans="1:27" x14ac:dyDescent="0.3">
      <c r="A103" s="83" t="s">
        <v>281</v>
      </c>
      <c r="B103" s="8"/>
      <c r="C103" s="8" t="s">
        <v>186</v>
      </c>
      <c r="D103" s="35"/>
      <c r="E103" s="36"/>
      <c r="F103" s="51">
        <v>169.95</v>
      </c>
      <c r="G103" s="77">
        <v>181149</v>
      </c>
      <c r="H103" s="58" t="s">
        <v>73</v>
      </c>
      <c r="I103" s="61" t="s">
        <v>175</v>
      </c>
      <c r="J103" s="59"/>
      <c r="K103" s="38"/>
      <c r="L103" s="37"/>
      <c r="M103" s="37"/>
      <c r="N103" s="37"/>
      <c r="O103" s="37"/>
      <c r="P103" s="37"/>
      <c r="Q103" s="37"/>
      <c r="R103" s="37"/>
      <c r="S103" s="37"/>
      <c r="T103" s="37"/>
      <c r="U103" s="38"/>
      <c r="V103" s="37"/>
      <c r="W103" s="38"/>
      <c r="X103" s="38"/>
      <c r="Y103" s="38"/>
      <c r="Z103" s="37">
        <f t="shared" si="38"/>
        <v>0</v>
      </c>
      <c r="AA103" s="52">
        <f t="shared" si="39"/>
        <v>0</v>
      </c>
    </row>
    <row r="104" spans="1:27" x14ac:dyDescent="0.3">
      <c r="A104" s="32" t="s">
        <v>283</v>
      </c>
      <c r="B104" s="9" t="s">
        <v>206</v>
      </c>
      <c r="C104" s="8" t="s">
        <v>282</v>
      </c>
      <c r="D104" s="35"/>
      <c r="E104" s="36"/>
      <c r="F104" s="51">
        <v>169.95</v>
      </c>
      <c r="G104" s="77">
        <v>181148</v>
      </c>
      <c r="H104" s="58" t="s">
        <v>188</v>
      </c>
      <c r="I104" s="61" t="s">
        <v>175</v>
      </c>
      <c r="J104" s="59"/>
      <c r="K104" s="38"/>
      <c r="L104" s="37"/>
      <c r="M104" s="37"/>
      <c r="N104" s="37"/>
      <c r="O104" s="37"/>
      <c r="P104" s="37"/>
      <c r="Q104" s="37"/>
      <c r="R104" s="37"/>
      <c r="S104" s="37"/>
      <c r="T104" s="37"/>
      <c r="U104" s="38"/>
      <c r="V104" s="37"/>
      <c r="W104" s="38"/>
      <c r="X104" s="38"/>
      <c r="Y104" s="38"/>
      <c r="Z104" s="37">
        <f t="shared" si="38"/>
        <v>0</v>
      </c>
      <c r="AA104" s="52">
        <f t="shared" si="39"/>
        <v>0</v>
      </c>
    </row>
    <row r="105" spans="1:27" x14ac:dyDescent="0.3">
      <c r="A105" s="83" t="s">
        <v>283</v>
      </c>
      <c r="C105" s="8" t="s">
        <v>187</v>
      </c>
      <c r="D105" s="35"/>
      <c r="E105" s="36"/>
      <c r="F105" s="51">
        <v>169.95</v>
      </c>
      <c r="G105" s="77">
        <v>181148</v>
      </c>
      <c r="H105" s="1">
        <v>272</v>
      </c>
      <c r="I105" s="61" t="s">
        <v>175</v>
      </c>
      <c r="J105" s="59"/>
      <c r="K105" s="38"/>
      <c r="L105" s="37"/>
      <c r="M105" s="37"/>
      <c r="N105" s="37"/>
      <c r="O105" s="37"/>
      <c r="P105" s="37"/>
      <c r="Q105" s="37"/>
      <c r="R105" s="37"/>
      <c r="S105" s="37"/>
      <c r="T105" s="37"/>
      <c r="U105" s="38"/>
      <c r="V105" s="37"/>
      <c r="W105" s="38"/>
      <c r="X105" s="38"/>
      <c r="Y105" s="38"/>
      <c r="Z105" s="37">
        <f t="shared" si="38"/>
        <v>0</v>
      </c>
      <c r="AA105" s="52">
        <f t="shared" si="39"/>
        <v>0</v>
      </c>
    </row>
    <row r="106" spans="1:27" x14ac:dyDescent="0.3">
      <c r="A106" s="83" t="s">
        <v>283</v>
      </c>
      <c r="B106" s="8"/>
      <c r="C106" s="8" t="s">
        <v>51</v>
      </c>
      <c r="D106" s="35"/>
      <c r="E106" s="36"/>
      <c r="F106" s="51">
        <v>169.95</v>
      </c>
      <c r="G106" s="77">
        <v>181148</v>
      </c>
      <c r="H106" s="58" t="s">
        <v>52</v>
      </c>
      <c r="I106" s="61" t="s">
        <v>175</v>
      </c>
      <c r="J106" s="59"/>
      <c r="K106" s="38"/>
      <c r="L106" s="37"/>
      <c r="M106" s="37"/>
      <c r="N106" s="37"/>
      <c r="O106" s="37"/>
      <c r="P106" s="37"/>
      <c r="Q106" s="37"/>
      <c r="R106" s="37"/>
      <c r="S106" s="37"/>
      <c r="T106" s="37"/>
      <c r="U106" s="38"/>
      <c r="V106" s="37"/>
      <c r="W106" s="38"/>
      <c r="X106" s="38"/>
      <c r="Y106" s="38"/>
      <c r="Z106" s="37">
        <f t="shared" si="38"/>
        <v>0</v>
      </c>
      <c r="AA106" s="52">
        <f t="shared" si="39"/>
        <v>0</v>
      </c>
    </row>
    <row r="107" spans="1:27" x14ac:dyDescent="0.3">
      <c r="A107" s="83" t="s">
        <v>283</v>
      </c>
      <c r="B107" s="8"/>
      <c r="C107" s="8" t="s">
        <v>163</v>
      </c>
      <c r="D107" s="35"/>
      <c r="E107" s="36"/>
      <c r="F107" s="51">
        <v>169.95</v>
      </c>
      <c r="G107" s="77">
        <v>181148</v>
      </c>
      <c r="H107" s="58" t="s">
        <v>73</v>
      </c>
      <c r="I107" s="61" t="s">
        <v>175</v>
      </c>
      <c r="J107" s="59"/>
      <c r="K107" s="38"/>
      <c r="L107" s="37"/>
      <c r="M107" s="37"/>
      <c r="N107" s="37"/>
      <c r="O107" s="37"/>
      <c r="P107" s="37"/>
      <c r="Q107" s="37"/>
      <c r="R107" s="37"/>
      <c r="S107" s="37"/>
      <c r="T107" s="37"/>
      <c r="U107" s="38"/>
      <c r="V107" s="37"/>
      <c r="W107" s="38"/>
      <c r="X107" s="38"/>
      <c r="Y107" s="38"/>
      <c r="Z107" s="37">
        <f t="shared" si="38"/>
        <v>0</v>
      </c>
      <c r="AA107" s="52">
        <f t="shared" si="39"/>
        <v>0</v>
      </c>
    </row>
    <row r="108" spans="1:27" x14ac:dyDescent="0.3">
      <c r="A108" s="32" t="s">
        <v>32</v>
      </c>
      <c r="B108" s="9" t="s">
        <v>214</v>
      </c>
      <c r="C108" s="8" t="s">
        <v>106</v>
      </c>
      <c r="D108" s="35"/>
      <c r="E108" s="36"/>
      <c r="F108" s="51">
        <v>219.95</v>
      </c>
      <c r="G108" s="77" t="s">
        <v>107</v>
      </c>
      <c r="H108" s="58" t="s">
        <v>60</v>
      </c>
      <c r="I108" s="61" t="s">
        <v>174</v>
      </c>
      <c r="J108" s="59"/>
      <c r="K108" s="38"/>
      <c r="L108" s="37"/>
      <c r="M108" s="37"/>
      <c r="N108" s="37"/>
      <c r="O108" s="37"/>
      <c r="P108" s="37"/>
      <c r="Q108" s="37"/>
      <c r="R108" s="37"/>
      <c r="S108" s="37"/>
      <c r="T108" s="37"/>
      <c r="U108" s="38"/>
      <c r="V108" s="37"/>
      <c r="W108" s="37"/>
      <c r="X108" s="38"/>
      <c r="Y108" s="38"/>
      <c r="Z108" s="37">
        <f t="shared" ref="Z108" si="40">SUM(J108,L108:T108,V108:W108)</f>
        <v>0</v>
      </c>
      <c r="AA108" s="52">
        <f t="shared" si="36"/>
        <v>0</v>
      </c>
    </row>
    <row r="109" spans="1:27" x14ac:dyDescent="0.3">
      <c r="A109" s="33" t="s">
        <v>32</v>
      </c>
      <c r="B109" s="8"/>
      <c r="C109" s="8" t="s">
        <v>89</v>
      </c>
      <c r="D109" s="35"/>
      <c r="E109" s="36"/>
      <c r="F109" s="51">
        <v>219.95</v>
      </c>
      <c r="G109" s="77" t="s">
        <v>107</v>
      </c>
      <c r="H109" s="58" t="s">
        <v>73</v>
      </c>
      <c r="I109" s="61" t="s">
        <v>174</v>
      </c>
      <c r="J109" s="59"/>
      <c r="K109" s="38"/>
      <c r="L109" s="37"/>
      <c r="M109" s="37"/>
      <c r="N109" s="37"/>
      <c r="O109" s="37"/>
      <c r="P109" s="37"/>
      <c r="Q109" s="37"/>
      <c r="R109" s="37"/>
      <c r="S109" s="37"/>
      <c r="T109" s="37"/>
      <c r="U109" s="38"/>
      <c r="V109" s="37"/>
      <c r="W109" s="37"/>
      <c r="X109" s="38"/>
      <c r="Y109" s="38"/>
      <c r="Z109" s="37">
        <f t="shared" ref="Z109:Z113" si="41">SUM(J109+L109+N109+P109+R109+T109+V109+W109)</f>
        <v>0</v>
      </c>
      <c r="AA109" s="52">
        <f t="shared" si="36"/>
        <v>0</v>
      </c>
    </row>
    <row r="110" spans="1:27" x14ac:dyDescent="0.3">
      <c r="A110" s="32" t="s">
        <v>33</v>
      </c>
      <c r="B110" s="9" t="s">
        <v>202</v>
      </c>
      <c r="C110" s="8" t="s">
        <v>56</v>
      </c>
      <c r="D110" s="35"/>
      <c r="E110" s="36"/>
      <c r="F110" s="51">
        <v>219.95</v>
      </c>
      <c r="G110" s="77" t="s">
        <v>109</v>
      </c>
      <c r="H110" s="58" t="s">
        <v>59</v>
      </c>
      <c r="I110" s="61" t="s">
        <v>174</v>
      </c>
      <c r="J110" s="59"/>
      <c r="K110" s="38"/>
      <c r="L110" s="37"/>
      <c r="M110" s="37"/>
      <c r="N110" s="37"/>
      <c r="O110" s="37"/>
      <c r="P110" s="37"/>
      <c r="Q110" s="37"/>
      <c r="R110" s="37"/>
      <c r="S110" s="37"/>
      <c r="T110" s="37"/>
      <c r="U110" s="38"/>
      <c r="V110" s="37"/>
      <c r="W110" s="38"/>
      <c r="X110" s="38"/>
      <c r="Y110" s="38"/>
      <c r="Z110" s="37">
        <f t="shared" si="41"/>
        <v>0</v>
      </c>
      <c r="AA110" s="52">
        <f t="shared" si="36"/>
        <v>0</v>
      </c>
    </row>
    <row r="111" spans="1:27" x14ac:dyDescent="0.3">
      <c r="A111" s="32" t="s">
        <v>34</v>
      </c>
      <c r="B111" s="9" t="s">
        <v>203</v>
      </c>
      <c r="C111" s="8" t="s">
        <v>98</v>
      </c>
      <c r="D111" s="35"/>
      <c r="E111" s="36"/>
      <c r="F111" s="51">
        <v>189.95</v>
      </c>
      <c r="G111" s="77" t="s">
        <v>111</v>
      </c>
      <c r="H111" s="58" t="s">
        <v>52</v>
      </c>
      <c r="I111" s="61" t="s">
        <v>174</v>
      </c>
      <c r="J111" s="59"/>
      <c r="K111" s="38"/>
      <c r="L111" s="37"/>
      <c r="M111" s="37"/>
      <c r="N111" s="37"/>
      <c r="O111" s="37"/>
      <c r="P111" s="37"/>
      <c r="Q111" s="37"/>
      <c r="R111" s="37"/>
      <c r="S111" s="37"/>
      <c r="T111" s="37"/>
      <c r="U111" s="38"/>
      <c r="V111" s="37"/>
      <c r="W111" s="37"/>
      <c r="X111" s="38"/>
      <c r="Y111" s="38"/>
      <c r="Z111" s="37">
        <f t="shared" si="41"/>
        <v>0</v>
      </c>
      <c r="AA111" s="52">
        <f t="shared" si="36"/>
        <v>0</v>
      </c>
    </row>
    <row r="112" spans="1:27" x14ac:dyDescent="0.3">
      <c r="A112" s="33" t="s">
        <v>34</v>
      </c>
      <c r="B112" s="8"/>
      <c r="C112" s="8" t="s">
        <v>56</v>
      </c>
      <c r="D112" s="35"/>
      <c r="E112" s="36"/>
      <c r="F112" s="51">
        <v>189.95</v>
      </c>
      <c r="G112" s="77" t="s">
        <v>111</v>
      </c>
      <c r="H112" s="58" t="s">
        <v>59</v>
      </c>
      <c r="I112" s="61" t="s">
        <v>174</v>
      </c>
      <c r="J112" s="59"/>
      <c r="K112" s="38"/>
      <c r="L112" s="37"/>
      <c r="M112" s="37"/>
      <c r="N112" s="37"/>
      <c r="O112" s="37"/>
      <c r="P112" s="37"/>
      <c r="Q112" s="37"/>
      <c r="R112" s="37"/>
      <c r="S112" s="37"/>
      <c r="T112" s="37"/>
      <c r="U112" s="38"/>
      <c r="V112" s="37"/>
      <c r="W112" s="37"/>
      <c r="X112" s="38"/>
      <c r="Y112" s="38"/>
      <c r="Z112" s="37">
        <f t="shared" si="41"/>
        <v>0</v>
      </c>
      <c r="AA112" s="52">
        <f t="shared" si="36"/>
        <v>0</v>
      </c>
    </row>
    <row r="113" spans="1:27" x14ac:dyDescent="0.3">
      <c r="A113" s="33" t="s">
        <v>34</v>
      </c>
      <c r="B113" s="8"/>
      <c r="C113" s="8" t="s">
        <v>110</v>
      </c>
      <c r="D113" s="35"/>
      <c r="E113" s="36"/>
      <c r="F113" s="51">
        <v>189.95</v>
      </c>
      <c r="G113" s="77" t="s">
        <v>111</v>
      </c>
      <c r="H113" s="58" t="s">
        <v>73</v>
      </c>
      <c r="I113" s="61" t="s">
        <v>174</v>
      </c>
      <c r="J113" s="59"/>
      <c r="K113" s="38"/>
      <c r="L113" s="37"/>
      <c r="M113" s="37"/>
      <c r="N113" s="37"/>
      <c r="O113" s="37"/>
      <c r="P113" s="37"/>
      <c r="Q113" s="37"/>
      <c r="R113" s="37"/>
      <c r="S113" s="37"/>
      <c r="T113" s="37"/>
      <c r="U113" s="38"/>
      <c r="V113" s="37"/>
      <c r="W113" s="37"/>
      <c r="X113" s="38"/>
      <c r="Y113" s="38"/>
      <c r="Z113" s="37">
        <f t="shared" si="41"/>
        <v>0</v>
      </c>
      <c r="AA113" s="52">
        <f t="shared" si="36"/>
        <v>0</v>
      </c>
    </row>
    <row r="114" spans="1:27" x14ac:dyDescent="0.3">
      <c r="A114" s="32" t="s">
        <v>284</v>
      </c>
      <c r="B114" s="9" t="s">
        <v>204</v>
      </c>
      <c r="C114" s="8" t="s">
        <v>56</v>
      </c>
      <c r="D114" s="35"/>
      <c r="E114" s="36"/>
      <c r="F114" s="51">
        <v>189.95</v>
      </c>
      <c r="G114" s="77">
        <v>141079</v>
      </c>
      <c r="H114" s="58" t="s">
        <v>59</v>
      </c>
      <c r="I114" s="61" t="s">
        <v>174</v>
      </c>
      <c r="J114" s="59"/>
      <c r="K114" s="38"/>
      <c r="L114" s="37"/>
      <c r="M114" s="37"/>
      <c r="N114" s="37"/>
      <c r="O114" s="37"/>
      <c r="P114" s="37"/>
      <c r="Q114" s="37"/>
      <c r="R114" s="37"/>
      <c r="S114" s="37"/>
      <c r="T114" s="37"/>
      <c r="U114" s="38"/>
      <c r="V114" s="37"/>
      <c r="W114" s="37"/>
      <c r="X114" s="38"/>
      <c r="Y114" s="38"/>
      <c r="Z114" s="37">
        <f t="shared" ref="Z114" si="42">SUM(J114+L114+N114+P114+R114+T114+V114+W114)</f>
        <v>0</v>
      </c>
      <c r="AA114" s="52">
        <f t="shared" ref="AA114" si="43">Z114*E114</f>
        <v>0</v>
      </c>
    </row>
    <row r="115" spans="1:27" x14ac:dyDescent="0.3">
      <c r="A115" s="32" t="s">
        <v>160</v>
      </c>
      <c r="B115" s="9" t="s">
        <v>225</v>
      </c>
      <c r="C115" s="8" t="s">
        <v>161</v>
      </c>
      <c r="D115" s="35"/>
      <c r="E115" s="36"/>
      <c r="F115" s="51">
        <v>219.95</v>
      </c>
      <c r="G115" s="77" t="s">
        <v>162</v>
      </c>
      <c r="H115" s="58" t="s">
        <v>59</v>
      </c>
      <c r="I115" s="61" t="s">
        <v>174</v>
      </c>
      <c r="J115" s="59"/>
      <c r="K115" s="38"/>
      <c r="L115" s="37"/>
      <c r="M115" s="37"/>
      <c r="N115" s="37"/>
      <c r="O115" s="37"/>
      <c r="P115" s="37"/>
      <c r="Q115" s="37"/>
      <c r="R115" s="37"/>
      <c r="S115" s="37"/>
      <c r="T115" s="37"/>
      <c r="U115" s="38"/>
      <c r="V115" s="37"/>
      <c r="W115" s="38"/>
      <c r="X115" s="38"/>
      <c r="Y115" s="38"/>
      <c r="Z115" s="37">
        <f t="shared" ref="Z115:Z133" si="44">SUM(J115,L115:T115,V115)</f>
        <v>0</v>
      </c>
      <c r="AA115" s="52">
        <f t="shared" ref="AA115:AA153" si="45">Z115*E115</f>
        <v>0</v>
      </c>
    </row>
    <row r="116" spans="1:27" ht="14.4" customHeight="1" x14ac:dyDescent="0.3">
      <c r="A116" s="83" t="s">
        <v>285</v>
      </c>
      <c r="B116" s="9"/>
      <c r="C116" s="8" t="s">
        <v>163</v>
      </c>
      <c r="D116" s="35"/>
      <c r="E116" s="36"/>
      <c r="F116" s="51">
        <v>219.95</v>
      </c>
      <c r="G116" s="77" t="s">
        <v>162</v>
      </c>
      <c r="H116" s="58" t="s">
        <v>73</v>
      </c>
      <c r="I116" s="61" t="s">
        <v>174</v>
      </c>
      <c r="J116" s="59"/>
      <c r="K116" s="38"/>
      <c r="L116" s="37"/>
      <c r="M116" s="37"/>
      <c r="N116" s="37"/>
      <c r="O116" s="37"/>
      <c r="P116" s="37"/>
      <c r="Q116" s="37"/>
      <c r="R116" s="37"/>
      <c r="S116" s="37"/>
      <c r="T116" s="37"/>
      <c r="U116" s="38"/>
      <c r="V116" s="37"/>
      <c r="W116" s="38"/>
      <c r="X116" s="38"/>
      <c r="Y116" s="38"/>
      <c r="Z116" s="37">
        <f t="shared" si="44"/>
        <v>0</v>
      </c>
      <c r="AA116" s="52">
        <f t="shared" si="45"/>
        <v>0</v>
      </c>
    </row>
    <row r="117" spans="1:27" ht="14.4" customHeight="1" x14ac:dyDescent="0.3">
      <c r="A117" s="32" t="s">
        <v>286</v>
      </c>
      <c r="B117" s="9" t="s">
        <v>227</v>
      </c>
      <c r="C117" s="8" t="s">
        <v>56</v>
      </c>
      <c r="D117" s="35"/>
      <c r="E117" s="36"/>
      <c r="F117" s="51">
        <v>199.95</v>
      </c>
      <c r="G117" s="77">
        <v>171401</v>
      </c>
      <c r="H117" s="58" t="s">
        <v>59</v>
      </c>
      <c r="I117" s="61" t="s">
        <v>174</v>
      </c>
      <c r="J117" s="59"/>
      <c r="K117" s="38"/>
      <c r="L117" s="37"/>
      <c r="M117" s="37"/>
      <c r="N117" s="37"/>
      <c r="O117" s="37"/>
      <c r="P117" s="37"/>
      <c r="Q117" s="37"/>
      <c r="R117" s="37"/>
      <c r="S117" s="37"/>
      <c r="T117" s="37"/>
      <c r="U117" s="38"/>
      <c r="V117" s="37"/>
      <c r="W117" s="38"/>
      <c r="X117" s="38"/>
      <c r="Y117" s="38"/>
      <c r="Z117" s="37">
        <f t="shared" si="44"/>
        <v>0</v>
      </c>
      <c r="AA117" s="52">
        <f t="shared" si="45"/>
        <v>0</v>
      </c>
    </row>
    <row r="118" spans="1:27" ht="14.4" customHeight="1" x14ac:dyDescent="0.3">
      <c r="A118" s="32" t="s">
        <v>287</v>
      </c>
      <c r="B118" s="9" t="s">
        <v>226</v>
      </c>
      <c r="C118" s="8" t="s">
        <v>56</v>
      </c>
      <c r="D118" s="35"/>
      <c r="E118" s="36"/>
      <c r="F118" s="51">
        <v>219.95</v>
      </c>
      <c r="G118" s="77">
        <v>161193</v>
      </c>
      <c r="H118" s="58" t="s">
        <v>59</v>
      </c>
      <c r="I118" s="61" t="s">
        <v>174</v>
      </c>
      <c r="J118" s="59"/>
      <c r="K118" s="38"/>
      <c r="L118" s="37"/>
      <c r="M118" s="37"/>
      <c r="N118" s="37"/>
      <c r="O118" s="37"/>
      <c r="P118" s="37"/>
      <c r="Q118" s="37"/>
      <c r="R118" s="37"/>
      <c r="S118" s="37"/>
      <c r="T118" s="37"/>
      <c r="U118" s="38"/>
      <c r="V118" s="37"/>
      <c r="W118" s="38"/>
      <c r="X118" s="38"/>
      <c r="Y118" s="38"/>
      <c r="Z118" s="37">
        <f t="shared" si="44"/>
        <v>0</v>
      </c>
      <c r="AA118" s="52">
        <f t="shared" si="45"/>
        <v>0</v>
      </c>
    </row>
    <row r="119" spans="1:27" x14ac:dyDescent="0.3">
      <c r="A119" s="32" t="s">
        <v>35</v>
      </c>
      <c r="B119" s="9" t="s">
        <v>235</v>
      </c>
      <c r="C119" s="8" t="s">
        <v>98</v>
      </c>
      <c r="D119" s="35"/>
      <c r="E119" s="36"/>
      <c r="F119" s="51">
        <v>199.95</v>
      </c>
      <c r="G119" s="77" t="s">
        <v>135</v>
      </c>
      <c r="H119" s="58" t="s">
        <v>52</v>
      </c>
      <c r="I119" s="61" t="s">
        <v>175</v>
      </c>
      <c r="J119" s="59"/>
      <c r="K119" s="38"/>
      <c r="L119" s="37"/>
      <c r="M119" s="37"/>
      <c r="N119" s="37"/>
      <c r="O119" s="37"/>
      <c r="P119" s="37"/>
      <c r="Q119" s="37"/>
      <c r="R119" s="37"/>
      <c r="S119" s="37"/>
      <c r="T119" s="37"/>
      <c r="U119" s="38"/>
      <c r="V119" s="37"/>
      <c r="W119" s="38"/>
      <c r="X119" s="38"/>
      <c r="Y119" s="38"/>
      <c r="Z119" s="37">
        <f t="shared" si="44"/>
        <v>0</v>
      </c>
      <c r="AA119" s="52">
        <f t="shared" si="45"/>
        <v>0</v>
      </c>
    </row>
    <row r="120" spans="1:27" x14ac:dyDescent="0.3">
      <c r="A120" s="33" t="s">
        <v>35</v>
      </c>
      <c r="B120" s="8"/>
      <c r="C120" s="8" t="s">
        <v>89</v>
      </c>
      <c r="D120" s="35"/>
      <c r="E120" s="36"/>
      <c r="F120" s="51">
        <v>199.95</v>
      </c>
      <c r="G120" s="77" t="s">
        <v>135</v>
      </c>
      <c r="H120" s="58" t="s">
        <v>73</v>
      </c>
      <c r="I120" s="61" t="s">
        <v>175</v>
      </c>
      <c r="J120" s="59"/>
      <c r="K120" s="38"/>
      <c r="L120" s="37"/>
      <c r="M120" s="37"/>
      <c r="N120" s="37"/>
      <c r="O120" s="37"/>
      <c r="P120" s="37"/>
      <c r="Q120" s="37"/>
      <c r="R120" s="37"/>
      <c r="S120" s="37"/>
      <c r="T120" s="37"/>
      <c r="U120" s="38"/>
      <c r="V120" s="37"/>
      <c r="W120" s="38"/>
      <c r="X120" s="38"/>
      <c r="Y120" s="38"/>
      <c r="Z120" s="37">
        <f t="shared" si="44"/>
        <v>0</v>
      </c>
      <c r="AA120" s="52">
        <f t="shared" si="45"/>
        <v>0</v>
      </c>
    </row>
    <row r="121" spans="1:27" x14ac:dyDescent="0.3">
      <c r="A121" s="32" t="s">
        <v>305</v>
      </c>
      <c r="B121" s="9" t="s">
        <v>238</v>
      </c>
      <c r="C121" s="8" t="s">
        <v>56</v>
      </c>
      <c r="D121" s="35"/>
      <c r="E121" s="36"/>
      <c r="F121" s="51">
        <v>199.95</v>
      </c>
      <c r="G121" s="77">
        <v>141080</v>
      </c>
      <c r="H121" s="58" t="s">
        <v>59</v>
      </c>
      <c r="I121" s="61" t="s">
        <v>175</v>
      </c>
      <c r="J121" s="59"/>
      <c r="K121" s="38"/>
      <c r="L121" s="37"/>
      <c r="M121" s="37"/>
      <c r="N121" s="37"/>
      <c r="O121" s="37"/>
      <c r="P121" s="37"/>
      <c r="Q121" s="37"/>
      <c r="R121" s="37"/>
      <c r="S121" s="37"/>
      <c r="T121" s="37"/>
      <c r="U121" s="38"/>
      <c r="V121" s="37"/>
      <c r="W121" s="38"/>
      <c r="X121" s="38"/>
      <c r="Y121" s="38"/>
      <c r="Z121" s="37">
        <f t="shared" si="44"/>
        <v>0</v>
      </c>
      <c r="AA121" s="52">
        <f t="shared" si="45"/>
        <v>0</v>
      </c>
    </row>
    <row r="122" spans="1:27" x14ac:dyDescent="0.3">
      <c r="A122" s="32" t="s">
        <v>151</v>
      </c>
      <c r="B122" s="9" t="s">
        <v>230</v>
      </c>
      <c r="C122" s="8" t="s">
        <v>117</v>
      </c>
      <c r="D122" s="35"/>
      <c r="E122" s="36"/>
      <c r="F122" s="51">
        <v>219.95</v>
      </c>
      <c r="G122" s="77" t="s">
        <v>165</v>
      </c>
      <c r="H122" s="58" t="s">
        <v>59</v>
      </c>
      <c r="I122" s="61" t="s">
        <v>175</v>
      </c>
      <c r="J122" s="59"/>
      <c r="K122" s="38"/>
      <c r="L122" s="37"/>
      <c r="M122" s="37"/>
      <c r="N122" s="37"/>
      <c r="O122" s="37"/>
      <c r="P122" s="37"/>
      <c r="Q122" s="37"/>
      <c r="R122" s="37"/>
      <c r="S122" s="37"/>
      <c r="T122" s="37"/>
      <c r="U122" s="38"/>
      <c r="V122" s="37"/>
      <c r="W122" s="38"/>
      <c r="X122" s="38"/>
      <c r="Y122" s="38"/>
      <c r="Z122" s="37">
        <f t="shared" si="44"/>
        <v>0</v>
      </c>
      <c r="AA122" s="52">
        <f t="shared" si="45"/>
        <v>0</v>
      </c>
    </row>
    <row r="123" spans="1:27" x14ac:dyDescent="0.3">
      <c r="A123" s="33" t="s">
        <v>151</v>
      </c>
      <c r="B123" s="8"/>
      <c r="C123" s="8" t="s">
        <v>89</v>
      </c>
      <c r="D123" s="35"/>
      <c r="E123" s="36"/>
      <c r="F123" s="51">
        <v>219.95</v>
      </c>
      <c r="G123" s="77" t="s">
        <v>165</v>
      </c>
      <c r="H123" s="58" t="s">
        <v>73</v>
      </c>
      <c r="I123" s="61" t="s">
        <v>175</v>
      </c>
      <c r="J123" s="59"/>
      <c r="K123" s="38"/>
      <c r="L123" s="37"/>
      <c r="M123" s="37"/>
      <c r="N123" s="37"/>
      <c r="O123" s="37"/>
      <c r="P123" s="37"/>
      <c r="Q123" s="37"/>
      <c r="R123" s="37"/>
      <c r="S123" s="37"/>
      <c r="T123" s="37"/>
      <c r="U123" s="38"/>
      <c r="V123" s="37"/>
      <c r="W123" s="38"/>
      <c r="X123" s="38"/>
      <c r="Y123" s="38"/>
      <c r="Z123" s="37">
        <f t="shared" si="44"/>
        <v>0</v>
      </c>
      <c r="AA123" s="52">
        <f t="shared" si="45"/>
        <v>0</v>
      </c>
    </row>
    <row r="124" spans="1:27" x14ac:dyDescent="0.3">
      <c r="A124" s="32" t="s">
        <v>36</v>
      </c>
      <c r="B124" s="9" t="s">
        <v>231</v>
      </c>
      <c r="C124" s="8" t="s">
        <v>117</v>
      </c>
      <c r="D124" s="35"/>
      <c r="E124" s="36"/>
      <c r="F124" s="51">
        <v>219.95</v>
      </c>
      <c r="G124" s="77" t="s">
        <v>134</v>
      </c>
      <c r="H124" s="58" t="s">
        <v>59</v>
      </c>
      <c r="I124" s="61" t="s">
        <v>175</v>
      </c>
      <c r="J124" s="59"/>
      <c r="K124" s="38"/>
      <c r="L124" s="37"/>
      <c r="M124" s="37"/>
      <c r="N124" s="37"/>
      <c r="O124" s="37"/>
      <c r="P124" s="37"/>
      <c r="Q124" s="37"/>
      <c r="R124" s="37"/>
      <c r="S124" s="37"/>
      <c r="T124" s="37"/>
      <c r="U124" s="38"/>
      <c r="V124" s="37"/>
      <c r="W124" s="38"/>
      <c r="X124" s="38"/>
      <c r="Y124" s="38"/>
      <c r="Z124" s="37">
        <f t="shared" si="44"/>
        <v>0</v>
      </c>
      <c r="AA124" s="52">
        <f t="shared" si="45"/>
        <v>0</v>
      </c>
    </row>
    <row r="125" spans="1:27" x14ac:dyDescent="0.3">
      <c r="A125" s="33" t="s">
        <v>36</v>
      </c>
      <c r="B125" s="8"/>
      <c r="C125" s="8" t="s">
        <v>89</v>
      </c>
      <c r="D125" s="35"/>
      <c r="E125" s="36"/>
      <c r="F125" s="51">
        <v>219.95</v>
      </c>
      <c r="G125" s="77" t="s">
        <v>134</v>
      </c>
      <c r="H125" s="58" t="s">
        <v>73</v>
      </c>
      <c r="I125" s="61" t="s">
        <v>175</v>
      </c>
      <c r="J125" s="59"/>
      <c r="K125" s="38"/>
      <c r="L125" s="37"/>
      <c r="M125" s="37"/>
      <c r="N125" s="37"/>
      <c r="O125" s="37"/>
      <c r="P125" s="37"/>
      <c r="Q125" s="37"/>
      <c r="R125" s="37"/>
      <c r="S125" s="37"/>
      <c r="T125" s="37"/>
      <c r="U125" s="38"/>
      <c r="V125" s="37"/>
      <c r="W125" s="38"/>
      <c r="X125" s="38"/>
      <c r="Y125" s="38"/>
      <c r="Z125" s="37">
        <f t="shared" si="44"/>
        <v>0</v>
      </c>
      <c r="AA125" s="52">
        <f t="shared" si="45"/>
        <v>0</v>
      </c>
    </row>
    <row r="126" spans="1:27" x14ac:dyDescent="0.3">
      <c r="A126" s="32" t="s">
        <v>288</v>
      </c>
      <c r="B126" s="9" t="s">
        <v>239</v>
      </c>
      <c r="C126" s="8" t="s">
        <v>98</v>
      </c>
      <c r="D126" s="35"/>
      <c r="E126" s="36"/>
      <c r="F126" s="51">
        <v>189.95</v>
      </c>
      <c r="G126" s="77">
        <v>131181</v>
      </c>
      <c r="H126" s="58" t="s">
        <v>52</v>
      </c>
      <c r="I126" s="61" t="s">
        <v>175</v>
      </c>
      <c r="J126" s="59"/>
      <c r="K126" s="38"/>
      <c r="L126" s="37"/>
      <c r="M126" s="37"/>
      <c r="N126" s="37"/>
      <c r="O126" s="37"/>
      <c r="P126" s="37"/>
      <c r="Q126" s="37"/>
      <c r="R126" s="37"/>
      <c r="S126" s="37"/>
      <c r="T126" s="37"/>
      <c r="U126" s="38"/>
      <c r="V126" s="37"/>
      <c r="W126" s="38"/>
      <c r="X126" s="38"/>
      <c r="Y126" s="38"/>
      <c r="Z126" s="37">
        <f>SUM(J126,L126:T126,V126)</f>
        <v>0</v>
      </c>
      <c r="AA126" s="52">
        <f>Z126*E126</f>
        <v>0</v>
      </c>
    </row>
    <row r="127" spans="1:27" x14ac:dyDescent="0.3">
      <c r="A127" s="83" t="s">
        <v>288</v>
      </c>
      <c r="B127" s="9"/>
      <c r="C127" s="8" t="s">
        <v>197</v>
      </c>
      <c r="D127" s="35"/>
      <c r="E127" s="36"/>
      <c r="F127" s="51">
        <v>189.95</v>
      </c>
      <c r="G127" s="77">
        <v>131181</v>
      </c>
      <c r="H127" s="58" t="s">
        <v>155</v>
      </c>
      <c r="I127" s="61" t="s">
        <v>175</v>
      </c>
      <c r="J127" s="59"/>
      <c r="K127" s="38"/>
      <c r="L127" s="37"/>
      <c r="M127" s="37"/>
      <c r="N127" s="37"/>
      <c r="O127" s="37"/>
      <c r="P127" s="37"/>
      <c r="Q127" s="37"/>
      <c r="R127" s="37"/>
      <c r="S127" s="37"/>
      <c r="T127" s="37"/>
      <c r="U127" s="38"/>
      <c r="V127" s="37"/>
      <c r="W127" s="38"/>
      <c r="X127" s="38"/>
      <c r="Y127" s="38"/>
      <c r="Z127" s="37">
        <f>SUM(J127,L127:T127,V127)</f>
        <v>0</v>
      </c>
      <c r="AA127" s="52">
        <f>Z127*E127</f>
        <v>0</v>
      </c>
    </row>
    <row r="128" spans="1:27" x14ac:dyDescent="0.3">
      <c r="A128" s="83" t="s">
        <v>288</v>
      </c>
      <c r="B128" s="9"/>
      <c r="C128" s="8" t="s">
        <v>89</v>
      </c>
      <c r="D128" s="35"/>
      <c r="E128" s="36"/>
      <c r="F128" s="51">
        <v>189.95</v>
      </c>
      <c r="G128" s="77">
        <v>131181</v>
      </c>
      <c r="H128" s="58" t="s">
        <v>73</v>
      </c>
      <c r="I128" s="61" t="s">
        <v>175</v>
      </c>
      <c r="J128" s="59"/>
      <c r="K128" s="38"/>
      <c r="L128" s="37"/>
      <c r="M128" s="37"/>
      <c r="N128" s="37"/>
      <c r="O128" s="37"/>
      <c r="P128" s="37"/>
      <c r="Q128" s="37"/>
      <c r="R128" s="37"/>
      <c r="S128" s="37"/>
      <c r="T128" s="37"/>
      <c r="U128" s="38"/>
      <c r="V128" s="37"/>
      <c r="W128" s="38"/>
      <c r="X128" s="38"/>
      <c r="Y128" s="38"/>
      <c r="Z128" s="37">
        <f>SUM(J128,L128:T128,V128)</f>
        <v>0</v>
      </c>
      <c r="AA128" s="52">
        <f>Z128*E128</f>
        <v>0</v>
      </c>
    </row>
    <row r="129" spans="1:27" ht="13.8" customHeight="1" x14ac:dyDescent="0.3">
      <c r="A129" s="32" t="s">
        <v>37</v>
      </c>
      <c r="B129" s="9" t="s">
        <v>236</v>
      </c>
      <c r="C129" s="8" t="s">
        <v>98</v>
      </c>
      <c r="D129" s="35"/>
      <c r="E129" s="36"/>
      <c r="F129" s="51">
        <v>199.95</v>
      </c>
      <c r="G129" s="77" t="s">
        <v>136</v>
      </c>
      <c r="H129" s="58" t="s">
        <v>52</v>
      </c>
      <c r="I129" s="61" t="s">
        <v>175</v>
      </c>
      <c r="J129" s="59"/>
      <c r="K129" s="38"/>
      <c r="L129" s="37"/>
      <c r="M129" s="37"/>
      <c r="N129" s="37"/>
      <c r="O129" s="37"/>
      <c r="P129" s="37"/>
      <c r="Q129" s="37"/>
      <c r="R129" s="37"/>
      <c r="S129" s="37"/>
      <c r="T129" s="37"/>
      <c r="U129" s="38"/>
      <c r="V129" s="37"/>
      <c r="W129" s="38"/>
      <c r="X129" s="38"/>
      <c r="Y129" s="38"/>
      <c r="Z129" s="37">
        <f t="shared" si="44"/>
        <v>0</v>
      </c>
      <c r="AA129" s="52">
        <f t="shared" si="45"/>
        <v>0</v>
      </c>
    </row>
    <row r="130" spans="1:27" ht="13.8" customHeight="1" x14ac:dyDescent="0.3">
      <c r="A130" s="33" t="s">
        <v>37</v>
      </c>
      <c r="B130" s="8"/>
      <c r="C130" s="8" t="s">
        <v>89</v>
      </c>
      <c r="D130" s="35"/>
      <c r="E130" s="36"/>
      <c r="F130" s="51">
        <v>199.95</v>
      </c>
      <c r="G130" s="77" t="s">
        <v>136</v>
      </c>
      <c r="H130" s="58" t="s">
        <v>73</v>
      </c>
      <c r="I130" s="61" t="s">
        <v>175</v>
      </c>
      <c r="J130" s="59"/>
      <c r="K130" s="38"/>
      <c r="L130" s="37"/>
      <c r="M130" s="37"/>
      <c r="N130" s="37"/>
      <c r="O130" s="37"/>
      <c r="P130" s="37"/>
      <c r="Q130" s="37"/>
      <c r="R130" s="37"/>
      <c r="S130" s="37"/>
      <c r="T130" s="37"/>
      <c r="U130" s="38"/>
      <c r="V130" s="37"/>
      <c r="W130" s="38"/>
      <c r="X130" s="38"/>
      <c r="Y130" s="38"/>
      <c r="Z130" s="37">
        <f t="shared" si="44"/>
        <v>0</v>
      </c>
      <c r="AA130" s="52">
        <f t="shared" si="45"/>
        <v>0</v>
      </c>
    </row>
    <row r="131" spans="1:27" ht="13.8" customHeight="1" x14ac:dyDescent="0.3">
      <c r="A131" s="33" t="s">
        <v>37</v>
      </c>
      <c r="B131" s="8"/>
      <c r="C131" s="8" t="s">
        <v>117</v>
      </c>
      <c r="D131" s="35"/>
      <c r="E131" s="36"/>
      <c r="F131" s="51">
        <v>199.95</v>
      </c>
      <c r="G131" s="77" t="s">
        <v>136</v>
      </c>
      <c r="H131" s="58" t="s">
        <v>59</v>
      </c>
      <c r="I131" s="61" t="s">
        <v>175</v>
      </c>
      <c r="J131" s="59"/>
      <c r="K131" s="38"/>
      <c r="L131" s="37"/>
      <c r="M131" s="37"/>
      <c r="N131" s="37"/>
      <c r="O131" s="37"/>
      <c r="P131" s="37"/>
      <c r="Q131" s="37"/>
      <c r="R131" s="37"/>
      <c r="S131" s="37"/>
      <c r="T131" s="37"/>
      <c r="U131" s="38"/>
      <c r="V131" s="37"/>
      <c r="W131" s="38"/>
      <c r="X131" s="38"/>
      <c r="Y131" s="38"/>
      <c r="Z131" s="37">
        <f t="shared" si="44"/>
        <v>0</v>
      </c>
      <c r="AA131" s="52">
        <f t="shared" si="45"/>
        <v>0</v>
      </c>
    </row>
    <row r="132" spans="1:27" x14ac:dyDescent="0.3">
      <c r="A132" s="32" t="s">
        <v>152</v>
      </c>
      <c r="B132" s="9" t="s">
        <v>237</v>
      </c>
      <c r="C132" s="8" t="s">
        <v>98</v>
      </c>
      <c r="D132" s="35"/>
      <c r="E132" s="36"/>
      <c r="F132" s="51">
        <v>199.95</v>
      </c>
      <c r="G132" s="77" t="s">
        <v>166</v>
      </c>
      <c r="H132" s="58" t="s">
        <v>52</v>
      </c>
      <c r="I132" s="61" t="s">
        <v>175</v>
      </c>
      <c r="J132" s="59"/>
      <c r="K132" s="38"/>
      <c r="L132" s="37"/>
      <c r="M132" s="37"/>
      <c r="N132" s="37"/>
      <c r="O132" s="37"/>
      <c r="P132" s="37"/>
      <c r="Q132" s="37"/>
      <c r="R132" s="37"/>
      <c r="S132" s="37"/>
      <c r="T132" s="37"/>
      <c r="U132" s="38"/>
      <c r="V132" s="37"/>
      <c r="W132" s="38"/>
      <c r="X132" s="38"/>
      <c r="Y132" s="38"/>
      <c r="Z132" s="37">
        <f t="shared" si="44"/>
        <v>0</v>
      </c>
      <c r="AA132" s="52">
        <f t="shared" si="45"/>
        <v>0</v>
      </c>
    </row>
    <row r="133" spans="1:27" x14ac:dyDescent="0.3">
      <c r="A133" s="83" t="s">
        <v>289</v>
      </c>
      <c r="B133" s="9"/>
      <c r="C133" s="8" t="s">
        <v>89</v>
      </c>
      <c r="D133" s="35"/>
      <c r="E133" s="36"/>
      <c r="F133" s="51">
        <v>199.95</v>
      </c>
      <c r="G133" s="77" t="s">
        <v>166</v>
      </c>
      <c r="H133" s="58" t="s">
        <v>73</v>
      </c>
      <c r="I133" s="61" t="s">
        <v>175</v>
      </c>
      <c r="J133" s="59"/>
      <c r="K133" s="38"/>
      <c r="L133" s="37"/>
      <c r="M133" s="37"/>
      <c r="N133" s="37"/>
      <c r="O133" s="37"/>
      <c r="P133" s="37"/>
      <c r="Q133" s="37"/>
      <c r="R133" s="37"/>
      <c r="S133" s="37"/>
      <c r="T133" s="37"/>
      <c r="U133" s="38"/>
      <c r="V133" s="37"/>
      <c r="W133" s="38"/>
      <c r="X133" s="38"/>
      <c r="Y133" s="38"/>
      <c r="Z133" s="37">
        <f t="shared" si="44"/>
        <v>0</v>
      </c>
      <c r="AA133" s="52">
        <f t="shared" si="45"/>
        <v>0</v>
      </c>
    </row>
    <row r="134" spans="1:27" x14ac:dyDescent="0.3">
      <c r="A134" s="32" t="s">
        <v>290</v>
      </c>
      <c r="B134" s="9" t="s">
        <v>291</v>
      </c>
      <c r="C134" s="8" t="s">
        <v>198</v>
      </c>
      <c r="D134" s="35"/>
      <c r="E134" s="36"/>
      <c r="F134" s="51">
        <v>219.95</v>
      </c>
      <c r="G134" s="77">
        <v>111034</v>
      </c>
      <c r="H134" s="58" t="s">
        <v>73</v>
      </c>
      <c r="I134" s="61" t="s">
        <v>175</v>
      </c>
      <c r="J134" s="59"/>
      <c r="K134" s="38"/>
      <c r="L134" s="37"/>
      <c r="M134" s="37"/>
      <c r="N134" s="37"/>
      <c r="O134" s="37"/>
      <c r="P134" s="37"/>
      <c r="Q134" s="37"/>
      <c r="R134" s="37"/>
      <c r="S134" s="37"/>
      <c r="T134" s="37"/>
      <c r="U134" s="38"/>
      <c r="V134" s="37"/>
      <c r="W134" s="38"/>
      <c r="X134" s="38"/>
      <c r="Y134" s="38"/>
      <c r="Z134" s="37">
        <f t="shared" ref="Z134" si="46">SUM(J134,L134:T134,V134)</f>
        <v>0</v>
      </c>
      <c r="AA134" s="52">
        <f t="shared" si="45"/>
        <v>0</v>
      </c>
    </row>
    <row r="135" spans="1:27" ht="14.4" customHeight="1" x14ac:dyDescent="0.3">
      <c r="A135" s="32" t="s">
        <v>292</v>
      </c>
      <c r="B135" s="9" t="s">
        <v>241</v>
      </c>
      <c r="C135" s="8" t="s">
        <v>163</v>
      </c>
      <c r="D135" s="35"/>
      <c r="E135" s="36"/>
      <c r="F135" s="51">
        <v>199.95</v>
      </c>
      <c r="G135" s="77">
        <v>121579</v>
      </c>
      <c r="H135" s="58" t="s">
        <v>73</v>
      </c>
      <c r="I135" s="61" t="s">
        <v>173</v>
      </c>
      <c r="J135" s="59"/>
      <c r="K135" s="38"/>
      <c r="L135" s="37"/>
      <c r="M135" s="38"/>
      <c r="N135" s="37"/>
      <c r="O135" s="38"/>
      <c r="P135" s="37"/>
      <c r="Q135" s="38"/>
      <c r="R135" s="37"/>
      <c r="S135" s="38"/>
      <c r="T135" s="37"/>
      <c r="U135" s="38"/>
      <c r="V135" s="37"/>
      <c r="W135" s="37"/>
      <c r="X135" s="38"/>
      <c r="Y135" s="38"/>
      <c r="Z135" s="37">
        <f t="shared" ref="Z135:Z137" si="47">SUM(J135,L135,N135,P135,R135,T135,V135,W135)</f>
        <v>0</v>
      </c>
      <c r="AA135" s="52">
        <f t="shared" si="45"/>
        <v>0</v>
      </c>
    </row>
    <row r="136" spans="1:27" ht="14.4" customHeight="1" x14ac:dyDescent="0.3">
      <c r="A136" s="32" t="s">
        <v>293</v>
      </c>
      <c r="B136" s="9" t="s">
        <v>243</v>
      </c>
      <c r="C136" s="8" t="s">
        <v>295</v>
      </c>
      <c r="D136" s="35"/>
      <c r="E136" s="36"/>
      <c r="F136" s="51">
        <v>199.95</v>
      </c>
      <c r="G136" s="77">
        <v>131184</v>
      </c>
      <c r="H136" s="58" t="s">
        <v>91</v>
      </c>
      <c r="I136" s="61" t="s">
        <v>173</v>
      </c>
      <c r="J136" s="59"/>
      <c r="K136" s="38"/>
      <c r="L136" s="37"/>
      <c r="M136" s="38"/>
      <c r="N136" s="37"/>
      <c r="O136" s="38"/>
      <c r="P136" s="37"/>
      <c r="Q136" s="38"/>
      <c r="R136" s="37"/>
      <c r="S136" s="38"/>
      <c r="T136" s="37"/>
      <c r="U136" s="38"/>
      <c r="V136" s="37"/>
      <c r="W136" s="37"/>
      <c r="X136" s="38"/>
      <c r="Y136" s="38"/>
      <c r="Z136" s="37">
        <f t="shared" si="47"/>
        <v>0</v>
      </c>
      <c r="AA136" s="52">
        <f t="shared" si="45"/>
        <v>0</v>
      </c>
    </row>
    <row r="137" spans="1:27" ht="14.4" customHeight="1" x14ac:dyDescent="0.3">
      <c r="A137" s="83" t="s">
        <v>293</v>
      </c>
      <c r="B137" s="9"/>
      <c r="C137" s="8" t="s">
        <v>163</v>
      </c>
      <c r="D137" s="35"/>
      <c r="E137" s="36"/>
      <c r="F137" s="51">
        <v>199.95</v>
      </c>
      <c r="G137" s="77">
        <v>131184</v>
      </c>
      <c r="H137" s="58" t="s">
        <v>73</v>
      </c>
      <c r="I137" s="61" t="s">
        <v>173</v>
      </c>
      <c r="J137" s="59"/>
      <c r="K137" s="38"/>
      <c r="L137" s="37"/>
      <c r="M137" s="38"/>
      <c r="N137" s="37"/>
      <c r="O137" s="38"/>
      <c r="P137" s="37"/>
      <c r="Q137" s="38"/>
      <c r="R137" s="37"/>
      <c r="S137" s="38"/>
      <c r="T137" s="37"/>
      <c r="U137" s="38"/>
      <c r="V137" s="37"/>
      <c r="W137" s="37"/>
      <c r="X137" s="38"/>
      <c r="Y137" s="38"/>
      <c r="Z137" s="37">
        <f t="shared" si="47"/>
        <v>0</v>
      </c>
      <c r="AA137" s="52">
        <f t="shared" si="45"/>
        <v>0</v>
      </c>
    </row>
    <row r="138" spans="1:27" ht="14.4" customHeight="1" x14ac:dyDescent="0.3">
      <c r="A138" s="32" t="s">
        <v>294</v>
      </c>
      <c r="B138" s="9" t="s">
        <v>242</v>
      </c>
      <c r="C138" s="8" t="s">
        <v>295</v>
      </c>
      <c r="D138" s="35"/>
      <c r="E138" s="36"/>
      <c r="F138" s="51">
        <v>199.95</v>
      </c>
      <c r="G138" s="77">
        <v>121580</v>
      </c>
      <c r="H138" s="58" t="s">
        <v>91</v>
      </c>
      <c r="I138" s="61" t="s">
        <v>173</v>
      </c>
      <c r="J138" s="59"/>
      <c r="K138" s="38"/>
      <c r="L138" s="37"/>
      <c r="M138" s="38"/>
      <c r="N138" s="37"/>
      <c r="O138" s="38"/>
      <c r="P138" s="37"/>
      <c r="Q138" s="38"/>
      <c r="R138" s="37"/>
      <c r="S138" s="38"/>
      <c r="T138" s="37"/>
      <c r="U138" s="38"/>
      <c r="V138" s="37"/>
      <c r="W138" s="37"/>
      <c r="X138" s="38"/>
      <c r="Y138" s="38"/>
      <c r="Z138" s="37">
        <f t="shared" ref="Z138:Z139" si="48">SUM(J138,L138,N138,P138,R138,T138,V138,W138)</f>
        <v>0</v>
      </c>
      <c r="AA138" s="52">
        <f t="shared" si="45"/>
        <v>0</v>
      </c>
    </row>
    <row r="139" spans="1:27" ht="14.4" customHeight="1" x14ac:dyDescent="0.3">
      <c r="A139" s="83" t="s">
        <v>294</v>
      </c>
      <c r="B139" s="9"/>
      <c r="C139" s="8" t="s">
        <v>163</v>
      </c>
      <c r="D139" s="35"/>
      <c r="E139" s="36"/>
      <c r="F139" s="51">
        <v>199.95</v>
      </c>
      <c r="G139" s="77">
        <v>121580</v>
      </c>
      <c r="H139" s="58" t="s">
        <v>73</v>
      </c>
      <c r="I139" s="61" t="s">
        <v>173</v>
      </c>
      <c r="J139" s="59"/>
      <c r="K139" s="38"/>
      <c r="L139" s="37"/>
      <c r="M139" s="38"/>
      <c r="N139" s="37"/>
      <c r="O139" s="38"/>
      <c r="P139" s="37"/>
      <c r="Q139" s="38"/>
      <c r="R139" s="37"/>
      <c r="S139" s="38"/>
      <c r="T139" s="37"/>
      <c r="U139" s="38"/>
      <c r="V139" s="37"/>
      <c r="W139" s="37"/>
      <c r="X139" s="38"/>
      <c r="Y139" s="38"/>
      <c r="Z139" s="37">
        <f t="shared" si="48"/>
        <v>0</v>
      </c>
      <c r="AA139" s="52">
        <f t="shared" si="45"/>
        <v>0</v>
      </c>
    </row>
    <row r="140" spans="1:27" x14ac:dyDescent="0.3">
      <c r="A140" s="32" t="s">
        <v>38</v>
      </c>
      <c r="B140" s="9" t="s">
        <v>240</v>
      </c>
      <c r="C140" s="8" t="s">
        <v>164</v>
      </c>
      <c r="D140" s="35"/>
      <c r="E140" s="36"/>
      <c r="F140" s="51">
        <v>219.95</v>
      </c>
      <c r="G140" s="77" t="s">
        <v>133</v>
      </c>
      <c r="H140" s="58" t="s">
        <v>52</v>
      </c>
      <c r="I140" s="61" t="s">
        <v>173</v>
      </c>
      <c r="J140" s="59"/>
      <c r="K140" s="38"/>
      <c r="L140" s="37"/>
      <c r="M140" s="38"/>
      <c r="N140" s="37"/>
      <c r="O140" s="38"/>
      <c r="P140" s="37"/>
      <c r="Q140" s="38"/>
      <c r="R140" s="37"/>
      <c r="S140" s="38"/>
      <c r="T140" s="37"/>
      <c r="U140" s="38"/>
      <c r="V140" s="37"/>
      <c r="W140" s="37"/>
      <c r="X140" s="38"/>
      <c r="Y140" s="38"/>
      <c r="Z140" s="37">
        <f t="shared" ref="Z140:Z141" si="49">SUM(J140,L140,N140,P140,R140,T140,V140,W140)</f>
        <v>0</v>
      </c>
      <c r="AA140" s="52">
        <f t="shared" si="45"/>
        <v>0</v>
      </c>
    </row>
    <row r="141" spans="1:27" x14ac:dyDescent="0.3">
      <c r="A141" s="33" t="s">
        <v>38</v>
      </c>
      <c r="B141" s="8"/>
      <c r="C141" s="8" t="s">
        <v>90</v>
      </c>
      <c r="D141" s="35"/>
      <c r="E141" s="36"/>
      <c r="F141" s="51">
        <v>219.95</v>
      </c>
      <c r="G141" s="77" t="s">
        <v>133</v>
      </c>
      <c r="H141" s="58" t="s">
        <v>73</v>
      </c>
      <c r="I141" s="61" t="s">
        <v>173</v>
      </c>
      <c r="J141" s="59"/>
      <c r="K141" s="38"/>
      <c r="L141" s="37"/>
      <c r="M141" s="38"/>
      <c r="N141" s="37"/>
      <c r="O141" s="38"/>
      <c r="P141" s="37"/>
      <c r="Q141" s="38"/>
      <c r="R141" s="37"/>
      <c r="S141" s="38"/>
      <c r="T141" s="37"/>
      <c r="U141" s="38"/>
      <c r="V141" s="37"/>
      <c r="W141" s="37"/>
      <c r="X141" s="38"/>
      <c r="Y141" s="38"/>
      <c r="Z141" s="37">
        <f t="shared" si="49"/>
        <v>0</v>
      </c>
      <c r="AA141" s="52">
        <f t="shared" si="45"/>
        <v>0</v>
      </c>
    </row>
    <row r="142" spans="1:27" x14ac:dyDescent="0.3">
      <c r="A142" s="32" t="s">
        <v>296</v>
      </c>
      <c r="B142" s="9" t="s">
        <v>180</v>
      </c>
      <c r="C142" s="8" t="s">
        <v>182</v>
      </c>
      <c r="D142" s="35"/>
      <c r="E142" s="36"/>
      <c r="F142" s="51">
        <v>179.95</v>
      </c>
      <c r="G142" s="77" t="s">
        <v>181</v>
      </c>
      <c r="H142" s="58" t="s">
        <v>54</v>
      </c>
      <c r="I142" s="61" t="s">
        <v>174</v>
      </c>
      <c r="J142" s="59"/>
      <c r="K142" s="38"/>
      <c r="L142" s="37"/>
      <c r="M142" s="37"/>
      <c r="N142" s="37"/>
      <c r="O142" s="37"/>
      <c r="P142" s="37"/>
      <c r="Q142" s="37"/>
      <c r="R142" s="37"/>
      <c r="S142" s="37"/>
      <c r="T142" s="37"/>
      <c r="U142" s="38"/>
      <c r="V142" s="37"/>
      <c r="W142" s="38"/>
      <c r="X142" s="38"/>
      <c r="Y142" s="38"/>
      <c r="Z142" s="37">
        <f t="shared" ref="Z142:Z147" si="50">SUM(J142,L142:T142,V142)</f>
        <v>0</v>
      </c>
      <c r="AA142" s="52">
        <f t="shared" ref="AA142:AA145" si="51">Z142*E142</f>
        <v>0</v>
      </c>
    </row>
    <row r="143" spans="1:27" x14ac:dyDescent="0.3">
      <c r="A143" s="83" t="s">
        <v>296</v>
      </c>
      <c r="B143" s="9"/>
      <c r="C143" s="8" t="s">
        <v>51</v>
      </c>
      <c r="D143" s="35"/>
      <c r="E143" s="36"/>
      <c r="F143" s="51">
        <v>179.95</v>
      </c>
      <c r="G143" s="77" t="s">
        <v>181</v>
      </c>
      <c r="H143" s="58" t="s">
        <v>52</v>
      </c>
      <c r="I143" s="61" t="s">
        <v>174</v>
      </c>
      <c r="J143" s="59"/>
      <c r="K143" s="38"/>
      <c r="L143" s="37"/>
      <c r="M143" s="37"/>
      <c r="N143" s="37"/>
      <c r="O143" s="37"/>
      <c r="P143" s="37"/>
      <c r="Q143" s="37"/>
      <c r="R143" s="37"/>
      <c r="S143" s="37"/>
      <c r="T143" s="37"/>
      <c r="U143" s="38"/>
      <c r="V143" s="37"/>
      <c r="W143" s="38"/>
      <c r="X143" s="38"/>
      <c r="Y143" s="38"/>
      <c r="Z143" s="37">
        <f t="shared" si="50"/>
        <v>0</v>
      </c>
      <c r="AA143" s="52">
        <f t="shared" si="51"/>
        <v>0</v>
      </c>
    </row>
    <row r="144" spans="1:27" x14ac:dyDescent="0.3">
      <c r="A144" s="83" t="s">
        <v>296</v>
      </c>
      <c r="B144" s="9"/>
      <c r="C144" s="8" t="s">
        <v>183</v>
      </c>
      <c r="D144" s="35"/>
      <c r="E144" s="36"/>
      <c r="F144" s="51">
        <v>179.95</v>
      </c>
      <c r="G144" s="77" t="s">
        <v>181</v>
      </c>
      <c r="H144" s="58" t="s">
        <v>70</v>
      </c>
      <c r="I144" s="61" t="s">
        <v>174</v>
      </c>
      <c r="J144" s="59"/>
      <c r="K144" s="38"/>
      <c r="L144" s="37"/>
      <c r="M144" s="37"/>
      <c r="N144" s="37"/>
      <c r="O144" s="37"/>
      <c r="P144" s="37"/>
      <c r="Q144" s="37"/>
      <c r="R144" s="37"/>
      <c r="S144" s="37"/>
      <c r="T144" s="37"/>
      <c r="U144" s="38"/>
      <c r="V144" s="37"/>
      <c r="W144" s="38"/>
      <c r="X144" s="38"/>
      <c r="Y144" s="38"/>
      <c r="Z144" s="37">
        <f t="shared" si="50"/>
        <v>0</v>
      </c>
      <c r="AA144" s="52">
        <f t="shared" si="51"/>
        <v>0</v>
      </c>
    </row>
    <row r="145" spans="1:27" x14ac:dyDescent="0.3">
      <c r="A145" s="83" t="s">
        <v>296</v>
      </c>
      <c r="B145" s="9"/>
      <c r="C145" s="8" t="s">
        <v>163</v>
      </c>
      <c r="D145" s="35"/>
      <c r="E145" s="36"/>
      <c r="F145" s="51">
        <v>179.95</v>
      </c>
      <c r="G145" s="77" t="s">
        <v>181</v>
      </c>
      <c r="H145" s="58" t="s">
        <v>73</v>
      </c>
      <c r="I145" s="61" t="s">
        <v>174</v>
      </c>
      <c r="J145" s="59"/>
      <c r="K145" s="38"/>
      <c r="L145" s="37"/>
      <c r="M145" s="37"/>
      <c r="N145" s="37"/>
      <c r="O145" s="37"/>
      <c r="P145" s="37"/>
      <c r="Q145" s="37"/>
      <c r="R145" s="37"/>
      <c r="S145" s="37"/>
      <c r="T145" s="37"/>
      <c r="U145" s="38"/>
      <c r="V145" s="37"/>
      <c r="W145" s="38"/>
      <c r="X145" s="38"/>
      <c r="Y145" s="38"/>
      <c r="Z145" s="37">
        <f t="shared" si="50"/>
        <v>0</v>
      </c>
      <c r="AA145" s="52">
        <f t="shared" si="51"/>
        <v>0</v>
      </c>
    </row>
    <row r="146" spans="1:27" x14ac:dyDescent="0.3">
      <c r="A146" s="32" t="s">
        <v>39</v>
      </c>
      <c r="B146" s="9" t="s">
        <v>232</v>
      </c>
      <c r="C146" s="8" t="s">
        <v>98</v>
      </c>
      <c r="D146" s="35"/>
      <c r="E146" s="36"/>
      <c r="F146" s="51">
        <v>199.95</v>
      </c>
      <c r="G146" s="77" t="s">
        <v>124</v>
      </c>
      <c r="H146" s="58" t="s">
        <v>52</v>
      </c>
      <c r="I146" s="61" t="s">
        <v>175</v>
      </c>
      <c r="J146" s="59"/>
      <c r="K146" s="38"/>
      <c r="L146" s="37"/>
      <c r="M146" s="37"/>
      <c r="N146" s="37"/>
      <c r="O146" s="37"/>
      <c r="P146" s="37"/>
      <c r="Q146" s="37"/>
      <c r="R146" s="37"/>
      <c r="S146" s="37"/>
      <c r="T146" s="37"/>
      <c r="U146" s="38"/>
      <c r="V146" s="37"/>
      <c r="W146" s="38"/>
      <c r="X146" s="38"/>
      <c r="Y146" s="38"/>
      <c r="Z146" s="37">
        <f t="shared" si="50"/>
        <v>0</v>
      </c>
      <c r="AA146" s="52">
        <f t="shared" si="45"/>
        <v>0</v>
      </c>
    </row>
    <row r="147" spans="1:27" x14ac:dyDescent="0.3">
      <c r="A147" s="33" t="s">
        <v>39</v>
      </c>
      <c r="B147" s="8"/>
      <c r="C147" s="8" t="s">
        <v>89</v>
      </c>
      <c r="D147" s="35"/>
      <c r="E147" s="36"/>
      <c r="F147" s="51">
        <v>199.95</v>
      </c>
      <c r="G147" s="77" t="s">
        <v>124</v>
      </c>
      <c r="H147" s="58" t="s">
        <v>73</v>
      </c>
      <c r="I147" s="61" t="s">
        <v>175</v>
      </c>
      <c r="J147" s="59"/>
      <c r="K147" s="38"/>
      <c r="L147" s="37"/>
      <c r="M147" s="37"/>
      <c r="N147" s="37"/>
      <c r="O147" s="37"/>
      <c r="P147" s="37"/>
      <c r="Q147" s="37"/>
      <c r="R147" s="37"/>
      <c r="S147" s="37"/>
      <c r="T147" s="37"/>
      <c r="U147" s="38"/>
      <c r="V147" s="37"/>
      <c r="W147" s="38"/>
      <c r="X147" s="38"/>
      <c r="Y147" s="38"/>
      <c r="Z147" s="37">
        <f t="shared" si="50"/>
        <v>0</v>
      </c>
      <c r="AA147" s="52">
        <f t="shared" si="45"/>
        <v>0</v>
      </c>
    </row>
    <row r="148" spans="1:27" x14ac:dyDescent="0.3">
      <c r="A148" s="32" t="s">
        <v>40</v>
      </c>
      <c r="B148" s="9" t="s">
        <v>210</v>
      </c>
      <c r="C148" s="8" t="s">
        <v>89</v>
      </c>
      <c r="D148" s="35"/>
      <c r="E148" s="36"/>
      <c r="F148" s="51">
        <v>189.95</v>
      </c>
      <c r="G148" s="77" t="s">
        <v>121</v>
      </c>
      <c r="H148" s="58" t="s">
        <v>73</v>
      </c>
      <c r="I148" s="61" t="s">
        <v>174</v>
      </c>
      <c r="J148" s="59"/>
      <c r="K148" s="38"/>
      <c r="L148" s="37"/>
      <c r="M148" s="37"/>
      <c r="N148" s="37"/>
      <c r="O148" s="37"/>
      <c r="P148" s="37"/>
      <c r="Q148" s="37"/>
      <c r="R148" s="37"/>
      <c r="S148" s="37"/>
      <c r="T148" s="37"/>
      <c r="U148" s="38"/>
      <c r="V148" s="37"/>
      <c r="W148" s="37"/>
      <c r="X148" s="38"/>
      <c r="Y148" s="38"/>
      <c r="Z148" s="37">
        <f t="shared" ref="Z148" si="52">SUM(J148,L148:T148,V148:W148)</f>
        <v>0</v>
      </c>
      <c r="AA148" s="52">
        <f t="shared" si="45"/>
        <v>0</v>
      </c>
    </row>
    <row r="149" spans="1:27" x14ac:dyDescent="0.3">
      <c r="A149" s="32" t="s">
        <v>41</v>
      </c>
      <c r="B149" s="9" t="s">
        <v>254</v>
      </c>
      <c r="C149" s="8" t="s">
        <v>89</v>
      </c>
      <c r="D149" s="35"/>
      <c r="E149" s="36"/>
      <c r="F149" s="51">
        <v>219.95</v>
      </c>
      <c r="G149" s="77" t="s">
        <v>139</v>
      </c>
      <c r="H149" s="58" t="s">
        <v>73</v>
      </c>
      <c r="I149" s="61" t="s">
        <v>176</v>
      </c>
      <c r="J149" s="59"/>
      <c r="K149" s="38"/>
      <c r="L149" s="37"/>
      <c r="M149" s="38"/>
      <c r="N149" s="37"/>
      <c r="O149" s="38"/>
      <c r="P149" s="37"/>
      <c r="Q149" s="38"/>
      <c r="R149" s="37"/>
      <c r="S149" s="38"/>
      <c r="T149" s="37"/>
      <c r="U149" s="38"/>
      <c r="V149" s="37"/>
      <c r="W149" s="37"/>
      <c r="X149" s="37"/>
      <c r="Y149" s="38">
        <v>1</v>
      </c>
      <c r="Z149" s="37">
        <f>SUM(J149,L149,N149,P149,R149,T149,V149,W149,X149)</f>
        <v>0</v>
      </c>
      <c r="AA149" s="52">
        <f t="shared" si="45"/>
        <v>0</v>
      </c>
    </row>
    <row r="150" spans="1:27" x14ac:dyDescent="0.3">
      <c r="A150" s="32" t="s">
        <v>297</v>
      </c>
      <c r="B150" s="9" t="s">
        <v>219</v>
      </c>
      <c r="C150" s="8" t="s">
        <v>89</v>
      </c>
      <c r="D150" s="34"/>
      <c r="E150" s="34"/>
      <c r="F150" s="5">
        <v>229.95</v>
      </c>
      <c r="G150" s="77">
        <v>121494</v>
      </c>
      <c r="H150" s="58" t="s">
        <v>73</v>
      </c>
      <c r="I150" s="61" t="s">
        <v>174</v>
      </c>
      <c r="J150" s="59"/>
      <c r="K150" s="38"/>
      <c r="L150" s="37"/>
      <c r="M150" s="37"/>
      <c r="N150" s="37"/>
      <c r="O150" s="37"/>
      <c r="P150" s="37"/>
      <c r="Q150" s="37"/>
      <c r="R150" s="37"/>
      <c r="S150" s="37"/>
      <c r="T150" s="37"/>
      <c r="U150" s="38"/>
      <c r="V150" s="37"/>
      <c r="W150" s="37"/>
      <c r="X150" s="37"/>
      <c r="Y150" s="38"/>
      <c r="Z150" s="37">
        <f>SUM(J150,L150,N150,P150,R150,T150,V150,W150,X150)</f>
        <v>0</v>
      </c>
      <c r="AA150" s="52">
        <f t="shared" si="45"/>
        <v>0</v>
      </c>
    </row>
    <row r="151" spans="1:27" x14ac:dyDescent="0.3">
      <c r="A151" s="32" t="s">
        <v>298</v>
      </c>
      <c r="B151" s="9" t="s">
        <v>199</v>
      </c>
      <c r="C151" s="8" t="s">
        <v>56</v>
      </c>
      <c r="D151" s="35"/>
      <c r="E151" s="36"/>
      <c r="F151" s="51">
        <v>219.95</v>
      </c>
      <c r="G151" s="77">
        <v>161192</v>
      </c>
      <c r="H151" s="58" t="s">
        <v>59</v>
      </c>
      <c r="I151" s="61" t="s">
        <v>175</v>
      </c>
      <c r="J151" s="59"/>
      <c r="K151" s="38"/>
      <c r="L151" s="37"/>
      <c r="M151" s="37"/>
      <c r="N151" s="37"/>
      <c r="O151" s="37"/>
      <c r="P151" s="37"/>
      <c r="Q151" s="37"/>
      <c r="R151" s="37"/>
      <c r="S151" s="37"/>
      <c r="T151" s="37"/>
      <c r="U151" s="38"/>
      <c r="V151" s="37"/>
      <c r="W151" s="38"/>
      <c r="X151" s="38"/>
      <c r="Y151" s="38"/>
      <c r="Z151" s="37">
        <f t="shared" ref="Z151:Z152" si="53">SUM(J151,L151:T151,V151)</f>
        <v>0</v>
      </c>
      <c r="AA151" s="52">
        <f t="shared" si="45"/>
        <v>0</v>
      </c>
    </row>
    <row r="152" spans="1:27" x14ac:dyDescent="0.3">
      <c r="A152" s="32" t="s">
        <v>299</v>
      </c>
      <c r="B152" s="9" t="s">
        <v>300</v>
      </c>
      <c r="C152" s="8" t="s">
        <v>51</v>
      </c>
      <c r="D152" s="35"/>
      <c r="E152" s="36"/>
      <c r="F152" s="51">
        <v>189.95</v>
      </c>
      <c r="G152" s="77">
        <v>171395</v>
      </c>
      <c r="H152" s="58" t="s">
        <v>52</v>
      </c>
      <c r="I152" s="61"/>
      <c r="J152" s="59"/>
      <c r="K152" s="38"/>
      <c r="L152" s="37"/>
      <c r="M152" s="37"/>
      <c r="N152" s="37"/>
      <c r="O152" s="37"/>
      <c r="P152" s="37"/>
      <c r="Q152" s="37"/>
      <c r="R152" s="37"/>
      <c r="S152" s="37"/>
      <c r="T152" s="37"/>
      <c r="U152" s="38"/>
      <c r="V152" s="37"/>
      <c r="W152" s="38"/>
      <c r="X152" s="38"/>
      <c r="Y152" s="38"/>
      <c r="Z152" s="37">
        <f t="shared" si="53"/>
        <v>0</v>
      </c>
      <c r="AA152" s="52">
        <f t="shared" si="45"/>
        <v>0</v>
      </c>
    </row>
    <row r="153" spans="1:27" x14ac:dyDescent="0.3">
      <c r="A153" s="56" t="s">
        <v>153</v>
      </c>
      <c r="B153" s="11" t="s">
        <v>256</v>
      </c>
      <c r="C153" s="8" t="s">
        <v>89</v>
      </c>
      <c r="D153" s="86"/>
      <c r="E153" s="34"/>
      <c r="F153" s="5">
        <v>249.95</v>
      </c>
      <c r="G153" s="76" t="s">
        <v>167</v>
      </c>
      <c r="H153" s="57" t="s">
        <v>73</v>
      </c>
      <c r="I153" s="61" t="s">
        <v>173</v>
      </c>
      <c r="J153" s="60"/>
      <c r="K153" s="53"/>
      <c r="L153" s="4"/>
      <c r="M153" s="53"/>
      <c r="N153" s="4"/>
      <c r="O153" s="53"/>
      <c r="P153" s="4"/>
      <c r="Q153" s="53"/>
      <c r="R153" s="4"/>
      <c r="S153" s="53"/>
      <c r="T153" s="4"/>
      <c r="U153" s="53"/>
      <c r="V153" s="4"/>
      <c r="W153" s="4"/>
      <c r="X153" s="53"/>
      <c r="Y153" s="53"/>
      <c r="Z153" s="37">
        <f t="shared" ref="Z153" si="54">SUM(J153,L153,N153,P153,R153,T153,V153,W153)</f>
        <v>0</v>
      </c>
      <c r="AA153" s="52">
        <f t="shared" si="45"/>
        <v>0</v>
      </c>
    </row>
    <row r="154" spans="1:27" ht="15" thickBot="1" x14ac:dyDescent="0.35">
      <c r="A154" s="56" t="s">
        <v>301</v>
      </c>
      <c r="B154" s="63" t="s">
        <v>255</v>
      </c>
      <c r="C154" s="8" t="s">
        <v>89</v>
      </c>
      <c r="D154" s="64"/>
      <c r="E154" s="64"/>
      <c r="F154" s="29">
        <v>249.95</v>
      </c>
      <c r="G154" s="78">
        <v>121553</v>
      </c>
      <c r="H154" s="65" t="s">
        <v>73</v>
      </c>
      <c r="I154" s="66"/>
      <c r="J154" s="67"/>
      <c r="K154" s="68"/>
      <c r="L154" s="69"/>
      <c r="M154" s="68"/>
      <c r="N154" s="69"/>
      <c r="O154" s="68"/>
      <c r="P154" s="69"/>
      <c r="Q154" s="68"/>
      <c r="R154" s="69"/>
      <c r="S154" s="68"/>
      <c r="T154" s="69"/>
      <c r="U154" s="68"/>
      <c r="V154" s="69"/>
      <c r="W154" s="69"/>
      <c r="X154" s="68"/>
      <c r="Y154" s="68"/>
      <c r="Z154" s="37">
        <f t="shared" ref="Z154" si="55">SUM(J154,L154,N154,P154,R154,T154,V154,W154)</f>
        <v>0</v>
      </c>
      <c r="AA154" s="52">
        <f t="shared" ref="AA154" si="56">Z154*E154</f>
        <v>0</v>
      </c>
    </row>
    <row r="155" spans="1:27" ht="15" thickBot="1" x14ac:dyDescent="0.35">
      <c r="A155" s="70"/>
      <c r="B155" s="71"/>
      <c r="C155" s="71"/>
      <c r="D155" s="62"/>
      <c r="E155" s="62"/>
      <c r="F155" s="62"/>
      <c r="G155" s="79"/>
      <c r="H155" s="72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3">
        <f>SUM(Z11:Z151)</f>
        <v>0</v>
      </c>
      <c r="AA155" s="74">
        <f>SUM(AA11:AA151)</f>
        <v>0</v>
      </c>
    </row>
    <row r="156" spans="1:27" ht="13.2" customHeight="1" x14ac:dyDescent="0.3">
      <c r="A156" s="87" t="s">
        <v>304</v>
      </c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9"/>
    </row>
    <row r="157" spans="1:27" ht="16.8" customHeight="1" x14ac:dyDescent="0.3">
      <c r="A157" s="90" t="s">
        <v>178</v>
      </c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2"/>
    </row>
    <row r="158" spans="1:27" ht="15" thickBot="1" x14ac:dyDescent="0.35">
      <c r="A158" s="102" t="s">
        <v>179</v>
      </c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4"/>
    </row>
    <row r="159" spans="1:27" x14ac:dyDescent="0.3">
      <c r="A159" s="93" t="s">
        <v>177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</row>
    <row r="160" spans="1:27" x14ac:dyDescent="0.3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</row>
  </sheetData>
  <mergeCells count="20">
    <mergeCell ref="C1:X3"/>
    <mergeCell ref="D4:H5"/>
    <mergeCell ref="L4:X7"/>
    <mergeCell ref="J4:K4"/>
    <mergeCell ref="D8:E8"/>
    <mergeCell ref="E6:H7"/>
    <mergeCell ref="D6:D7"/>
    <mergeCell ref="J5:K7"/>
    <mergeCell ref="I4:I7"/>
    <mergeCell ref="C8:C9"/>
    <mergeCell ref="G8:G9"/>
    <mergeCell ref="H8:H9"/>
    <mergeCell ref="A156:AA156"/>
    <mergeCell ref="A157:AA157"/>
    <mergeCell ref="A159:AA160"/>
    <mergeCell ref="Z8:Z9"/>
    <mergeCell ref="AA8:AA9"/>
    <mergeCell ref="B8:B9"/>
    <mergeCell ref="A8:A9"/>
    <mergeCell ref="A158:AA158"/>
  </mergeCells>
  <phoneticPr fontId="6" type="noConversion"/>
  <hyperlinks>
    <hyperlink ref="B11" r:id="rId1" xr:uid="{A979968F-5239-437B-8ABE-24E5BF4999AA}"/>
    <hyperlink ref="B13" r:id="rId2" xr:uid="{6DF3C000-C5B7-4F5E-B57E-BD318FEBB670}"/>
    <hyperlink ref="B14" r:id="rId3" xr:uid="{41CC1CC1-76C3-4E6C-8469-156961F498BF}"/>
    <hyperlink ref="B17" r:id="rId4" xr:uid="{493219C0-E098-4DFE-8484-B87C13B23895}"/>
    <hyperlink ref="B19" r:id="rId5" xr:uid="{CA4CE401-811D-482C-98DD-14F23C997EA8}"/>
    <hyperlink ref="B20" r:id="rId6" xr:uid="{29B1ECE3-0F2C-4E8F-AFE6-00B4CE58255C}"/>
    <hyperlink ref="B22" r:id="rId7" xr:uid="{F40FCF24-98CC-4BFB-A729-4AA62366F2E1}"/>
    <hyperlink ref="B26" r:id="rId8" xr:uid="{A5D76CA8-007C-4DBC-A72C-07CACEB27EC0}"/>
    <hyperlink ref="B29" r:id="rId9" xr:uid="{9C6749BA-5F5D-4156-87C2-735B003B8AC8}"/>
    <hyperlink ref="B33" r:id="rId10" xr:uid="{AE431C49-8E4B-466D-ABE5-361BE56D1346}"/>
    <hyperlink ref="B31" r:id="rId11" xr:uid="{C813F63F-07FE-49F8-8FC8-51E5E3CC8BC9}"/>
    <hyperlink ref="B36" r:id="rId12" xr:uid="{B66ABECB-568B-4AE9-8C2A-C5E9573DEC56}"/>
    <hyperlink ref="B38" r:id="rId13" xr:uid="{98822488-F228-4FB3-A4AC-475327A1759C}"/>
    <hyperlink ref="B40" r:id="rId14" xr:uid="{7049E90C-C25C-4F00-8671-7E18AC979A14}"/>
    <hyperlink ref="B43" r:id="rId15" xr:uid="{6BCA382C-D988-4B2E-8443-B775DAE3BBDF}"/>
    <hyperlink ref="B45" r:id="rId16" display="Pg 67" xr:uid="{15CF2A2A-7F89-46B5-86A4-AE456E5360C2}"/>
    <hyperlink ref="B47" r:id="rId17" xr:uid="{953BBD8C-C894-4D31-A4D0-3742A104E7B7}"/>
    <hyperlink ref="B49" r:id="rId18" xr:uid="{9670EA95-FB46-4B49-B220-9CE1FCCB0B08}"/>
    <hyperlink ref="B55" r:id="rId19" xr:uid="{93B53115-FC40-457A-B568-82BD37DD4792}"/>
    <hyperlink ref="B58" r:id="rId20" xr:uid="{073A5646-32A6-4A10-90DF-EC8DEF25CB50}"/>
    <hyperlink ref="B61" r:id="rId21" xr:uid="{070C2A9D-F000-4D72-BA85-38BE31336ADF}"/>
    <hyperlink ref="B62" r:id="rId22" xr:uid="{F467688A-9B6F-447D-8DFD-A900C26A2E03}"/>
    <hyperlink ref="B63" r:id="rId23" xr:uid="{14C1954B-AC5B-4F60-9594-2D02585F258D}"/>
    <hyperlink ref="B65" r:id="rId24" xr:uid="{D27080A4-CBF6-4524-AF20-E43757A7D11F}"/>
    <hyperlink ref="B68" r:id="rId25" xr:uid="{D130C8E8-EF03-40A7-A991-B2E5F4313B8F}"/>
    <hyperlink ref="B69" r:id="rId26" xr:uid="{69808497-2A97-42B4-A904-0BAFF427C2AB}"/>
    <hyperlink ref="B73" r:id="rId27" xr:uid="{42CE3B87-8207-4CDE-A54B-78A3D376B7FD}"/>
    <hyperlink ref="B75" r:id="rId28" xr:uid="{439092CC-B85E-4D38-9BE4-53CAC5787D0D}"/>
    <hyperlink ref="B76" r:id="rId29" xr:uid="{1D60804C-472C-4C9C-B01D-80D2AC297AE0}"/>
    <hyperlink ref="B77" r:id="rId30" xr:uid="{DFE16944-7288-43FE-A4FE-219B9F97C790}"/>
    <hyperlink ref="B78" r:id="rId31" xr:uid="{AB47B5FD-F7B7-431E-9238-1FAA597FFAC1}"/>
    <hyperlink ref="B81" r:id="rId32" xr:uid="{26EBA212-CBD3-4773-BD61-52EAE6FEE444}"/>
    <hyperlink ref="B83" r:id="rId33" xr:uid="{46885BD5-431B-42B1-983C-9917212FD060}"/>
    <hyperlink ref="B85" r:id="rId34" xr:uid="{4A527A8E-5A6F-450D-9BF5-F155ACADE381}"/>
    <hyperlink ref="B86" r:id="rId35" xr:uid="{53BF52CF-6944-4229-90E8-FA1DC281CFBA}"/>
    <hyperlink ref="B90" r:id="rId36" xr:uid="{DC741E92-152D-44BA-BCCF-AFE7A0F2D9D7}"/>
    <hyperlink ref="B92" r:id="rId37" xr:uid="{71C6EB7A-A8DA-47B1-91E8-442FA9985EEB}"/>
    <hyperlink ref="B93" r:id="rId38" xr:uid="{2E4F1924-3B0D-430A-BE95-57DB4EA71F63}"/>
    <hyperlink ref="B95" r:id="rId39" xr:uid="{3440B5E0-04DE-47A6-BB06-07B9DC2449AD}"/>
    <hyperlink ref="B97" r:id="rId40" xr:uid="{02ED416B-2E0D-4749-AF18-4D9F995340E9}"/>
    <hyperlink ref="B98" r:id="rId41" xr:uid="{4B9632A3-9641-4CB8-9955-54852D9CD15B}"/>
    <hyperlink ref="B99" r:id="rId42" xr:uid="{385B74D5-3C7A-4959-9262-1E13455A7959}"/>
    <hyperlink ref="B104" r:id="rId43" xr:uid="{4474E5A0-540A-42ED-A83F-089C0CBEE555}"/>
    <hyperlink ref="B108" r:id="rId44" xr:uid="{26851484-5646-4E72-AC66-9CD7C1821DBE}"/>
    <hyperlink ref="B110" r:id="rId45" xr:uid="{586A7700-C8E7-4216-8265-82A87EA773FD}"/>
    <hyperlink ref="B111" r:id="rId46" xr:uid="{78FA62F4-72CF-4D82-BA81-C4E8F78A3654}"/>
    <hyperlink ref="B114" r:id="rId47" xr:uid="{7B7643E3-CEBE-4025-8E0A-4D6819639502}"/>
    <hyperlink ref="B117" r:id="rId48" xr:uid="{7D404B58-3C5C-4C1A-861B-C4ABFA025D3A}"/>
    <hyperlink ref="B118" r:id="rId49" xr:uid="{C4C870FC-2DBD-4680-A4AD-B693875985A1}"/>
    <hyperlink ref="B119" r:id="rId50" xr:uid="{81E3F289-C6DC-42DC-97CB-B51A9D9D14EF}"/>
    <hyperlink ref="B121" r:id="rId51" xr:uid="{DD72D1B2-FCA0-4F08-A58C-C54DC86B1C8D}"/>
    <hyperlink ref="B122" r:id="rId52" xr:uid="{3114C29D-C188-4301-A454-E62B9799744E}"/>
    <hyperlink ref="B124" r:id="rId53" xr:uid="{3EC68846-3289-477F-8A16-6DAD13A6209A}"/>
    <hyperlink ref="B126" r:id="rId54" xr:uid="{7B436DD4-B2C8-4306-AD09-A188215DECE0}"/>
    <hyperlink ref="B129" r:id="rId55" xr:uid="{83C62464-720A-4EB9-8929-48C63BAC3ABF}"/>
    <hyperlink ref="B132" r:id="rId56" xr:uid="{F0BBF2FE-CDE6-4057-A562-31D8D051B2B0}"/>
    <hyperlink ref="B134" r:id="rId57" xr:uid="{5AAD4A04-DB8F-4AA8-9253-D8B2FE7D2419}"/>
    <hyperlink ref="B135" r:id="rId58" xr:uid="{2B64357C-8CB2-4DFD-A19E-F6A4D6284E57}"/>
    <hyperlink ref="B136" r:id="rId59" xr:uid="{757ED082-AA3D-4D7F-A32A-8C0DA7F3F6C9}"/>
    <hyperlink ref="B138" r:id="rId60" xr:uid="{854E96F6-03F9-4E10-BB3C-D329701BECB4}"/>
    <hyperlink ref="B140" r:id="rId61" xr:uid="{25AC72B9-8C69-4276-8910-C8AC32B876A8}"/>
    <hyperlink ref="B142" r:id="rId62" xr:uid="{711E480E-022B-4404-BACE-71A68F03D43A}"/>
    <hyperlink ref="B146" r:id="rId63" xr:uid="{814169B9-AECC-488E-A1BA-9C8080ED1F66}"/>
    <hyperlink ref="B148" r:id="rId64" xr:uid="{D807665D-38B1-44CE-A4D6-9E0E6FFC8321}"/>
    <hyperlink ref="B149" r:id="rId65" xr:uid="{BD2C3334-526B-4C26-8A1A-3D704E32D308}"/>
    <hyperlink ref="B150" r:id="rId66" xr:uid="{0DA813A1-C81C-4FC6-93CB-1F4DC1FA22E1}"/>
    <hyperlink ref="B152" r:id="rId67" xr:uid="{3456809B-FAF2-4D51-88F5-0EB5935904E4}"/>
    <hyperlink ref="B153" r:id="rId68" xr:uid="{94565B4E-2199-478F-8E8F-6D1FD935304D}"/>
    <hyperlink ref="B154" r:id="rId69" xr:uid="{527A9808-4CC0-405D-8701-2EE41418A6C7}"/>
  </hyperlinks>
  <pageMargins left="3.937007874015748E-2" right="3.937007874015748E-2" top="0.35433070866141736" bottom="0.35433070866141736" header="0.11811023622047245" footer="0.11811023622047245"/>
  <pageSetup paperSize="9" scale="71" fitToHeight="0" orientation="landscape" r:id="rId70"/>
  <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AW25 Florsheim AU</vt:lpstr>
      <vt:lpstr>'AW25 Florsheim AU'!Print_Area</vt:lpstr>
      <vt:lpstr>'AW25 Florsheim AU'!Print_Titles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2023-11-26T22:55:02Z</cp:lastPrinted>
  <dcterms:created xsi:type="dcterms:W3CDTF">2023-11-03T05:58:18Z</dcterms:created>
  <dcterms:modified xsi:type="dcterms:W3CDTF">2024-07-17T02:46:15Z</dcterms:modified>
</cp:coreProperties>
</file>