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y Drive\Websites\actionagencies.com.au\actionagencies.com.au\files\Florsheim\"/>
    </mc:Choice>
  </mc:AlternateContent>
  <xr:revisionPtr revIDLastSave="0" documentId="13_ncr:1_{83770021-E551-4989-9399-6BCC403D1AA5}" xr6:coauthVersionLast="47" xr6:coauthVersionMax="47" xr10:uidLastSave="{00000000-0000-0000-0000-000000000000}"/>
  <bookViews>
    <workbookView xWindow="-108" yWindow="-108" windowWidth="23256" windowHeight="12720" xr2:uid="{421F669E-794F-4F85-BD80-6C670FF689A4}"/>
  </bookViews>
  <sheets>
    <sheet name="SS24 Florsheim AU" sheetId="1" r:id="rId1"/>
  </sheets>
  <definedNames>
    <definedName name="_xlnm.Print_Area" localSheetId="0">'SS24 Florsheim AU'!$A$1:$AA$181</definedName>
    <definedName name="_xlnm.Print_Titles" localSheetId="0">'SS24 Florsheim AU'!$8:$9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175" i="1" l="1"/>
  <c r="AA175" i="1" s="1"/>
  <c r="Z173" i="1"/>
  <c r="AA173" i="1" s="1"/>
  <c r="Z172" i="1"/>
  <c r="AA172" i="1" s="1"/>
  <c r="Z171" i="1"/>
  <c r="AA171" i="1" s="1"/>
  <c r="Z150" i="1"/>
  <c r="AA150" i="1" s="1"/>
  <c r="Z151" i="1"/>
  <c r="AA151" i="1" s="1"/>
  <c r="Z152" i="1"/>
  <c r="AA152" i="1" s="1"/>
  <c r="Z153" i="1"/>
  <c r="AA153" i="1" s="1"/>
  <c r="Z154" i="1"/>
  <c r="AA154" i="1" s="1"/>
  <c r="Z155" i="1"/>
  <c r="AA155" i="1" s="1"/>
  <c r="Z156" i="1"/>
  <c r="AA156" i="1" s="1"/>
  <c r="Z157" i="1"/>
  <c r="AA157" i="1" s="1"/>
  <c r="Z158" i="1"/>
  <c r="AA158" i="1" s="1"/>
  <c r="Z119" i="1"/>
  <c r="AA119" i="1" s="1"/>
  <c r="Z120" i="1"/>
  <c r="AA120" i="1" s="1"/>
  <c r="Z121" i="1"/>
  <c r="AA121" i="1" s="1"/>
  <c r="Z122" i="1"/>
  <c r="AA122" i="1" s="1"/>
  <c r="Z123" i="1"/>
  <c r="AA123" i="1" s="1"/>
  <c r="Z124" i="1"/>
  <c r="AA124" i="1" s="1"/>
  <c r="Z100" i="1"/>
  <c r="AA100" i="1" s="1"/>
  <c r="Z91" i="1"/>
  <c r="AA91" i="1" s="1"/>
  <c r="Z92" i="1"/>
  <c r="AA92" i="1" s="1"/>
  <c r="Z81" i="1"/>
  <c r="AA81" i="1" s="1"/>
  <c r="Z82" i="1"/>
  <c r="AA82" i="1" s="1"/>
  <c r="Z54" i="1"/>
  <c r="AA54" i="1" s="1"/>
  <c r="Z46" i="1"/>
  <c r="AA46" i="1" s="1"/>
  <c r="Z47" i="1"/>
  <c r="AA47" i="1" s="1"/>
  <c r="Z38" i="1"/>
  <c r="AA38" i="1" s="1"/>
  <c r="Z39" i="1"/>
  <c r="AA39" i="1" s="1"/>
  <c r="Z40" i="1"/>
  <c r="AA40" i="1" s="1"/>
  <c r="Z41" i="1"/>
  <c r="AA41" i="1" s="1"/>
  <c r="Z42" i="1"/>
  <c r="AA42" i="1" s="1"/>
  <c r="Z31" i="1"/>
  <c r="AA31" i="1" s="1"/>
  <c r="Z32" i="1"/>
  <c r="AA32" i="1" s="1"/>
  <c r="Z24" i="1"/>
  <c r="AA24" i="1" s="1"/>
  <c r="Z25" i="1"/>
  <c r="AA25" i="1" s="1"/>
  <c r="Z15" i="1"/>
  <c r="AA15" i="1" s="1"/>
  <c r="Z16" i="1"/>
  <c r="AA16" i="1" s="1"/>
  <c r="Z70" i="1"/>
  <c r="AA70" i="1" s="1"/>
  <c r="Z69" i="1"/>
  <c r="AA69" i="1" s="1"/>
  <c r="Z68" i="1"/>
  <c r="AA68" i="1" s="1"/>
  <c r="Z67" i="1"/>
  <c r="AA67" i="1" s="1"/>
  <c r="Z103" i="1" l="1"/>
  <c r="AA103" i="1" s="1"/>
  <c r="Z165" i="1"/>
  <c r="AA165" i="1" s="1"/>
  <c r="Z164" i="1"/>
  <c r="AA164" i="1" s="1"/>
  <c r="Z163" i="1"/>
  <c r="AA163" i="1" s="1"/>
  <c r="Z162" i="1"/>
  <c r="AA162" i="1" s="1"/>
  <c r="Z33" i="1"/>
  <c r="AA33" i="1" s="1"/>
  <c r="Z174" i="1"/>
  <c r="AA174" i="1" s="1"/>
  <c r="Z170" i="1"/>
  <c r="AA170" i="1" s="1"/>
  <c r="Z167" i="1"/>
  <c r="AA167" i="1" s="1"/>
  <c r="Z168" i="1"/>
  <c r="AA168" i="1" s="1"/>
  <c r="Z169" i="1"/>
  <c r="AA169" i="1" s="1"/>
  <c r="Z166" i="1"/>
  <c r="AA166" i="1" s="1"/>
  <c r="Z161" i="1"/>
  <c r="AA161" i="1" s="1"/>
  <c r="Z160" i="1"/>
  <c r="AA160" i="1" s="1"/>
  <c r="Z159" i="1"/>
  <c r="AA159" i="1" s="1"/>
  <c r="Z149" i="1"/>
  <c r="AA149" i="1" s="1"/>
  <c r="Z148" i="1"/>
  <c r="Z147" i="1"/>
  <c r="AA147" i="1" s="1"/>
  <c r="Z146" i="1"/>
  <c r="AA146" i="1" s="1"/>
  <c r="Z145" i="1"/>
  <c r="AA145" i="1" s="1"/>
  <c r="Z144" i="1"/>
  <c r="AA144" i="1" s="1"/>
  <c r="Z143" i="1"/>
  <c r="AA143" i="1" s="1"/>
  <c r="Z142" i="1"/>
  <c r="AA142" i="1" s="1"/>
  <c r="Z141" i="1"/>
  <c r="AA141" i="1" s="1"/>
  <c r="Z140" i="1"/>
  <c r="Z139" i="1"/>
  <c r="AA139" i="1" s="1"/>
  <c r="Z138" i="1"/>
  <c r="AA138" i="1" s="1"/>
  <c r="Z137" i="1"/>
  <c r="AA137" i="1" s="1"/>
  <c r="Z136" i="1"/>
  <c r="Z135" i="1"/>
  <c r="Z132" i="1"/>
  <c r="Z133" i="1"/>
  <c r="Z134" i="1"/>
  <c r="Z125" i="1"/>
  <c r="AA125" i="1" s="1"/>
  <c r="Z118" i="1"/>
  <c r="AA118" i="1" s="1"/>
  <c r="Z117" i="1"/>
  <c r="AA117" i="1" s="1"/>
  <c r="Z116" i="1"/>
  <c r="AA116" i="1" s="1"/>
  <c r="Z115" i="1"/>
  <c r="AA115" i="1" s="1"/>
  <c r="Z114" i="1"/>
  <c r="AA114" i="1" s="1"/>
  <c r="Z113" i="1"/>
  <c r="AA113" i="1" s="1"/>
  <c r="Z112" i="1"/>
  <c r="AA112" i="1" s="1"/>
  <c r="Z111" i="1"/>
  <c r="AA111" i="1" s="1"/>
  <c r="Z110" i="1"/>
  <c r="AA110" i="1" s="1"/>
  <c r="Z109" i="1"/>
  <c r="AA109" i="1" s="1"/>
  <c r="Z108" i="1"/>
  <c r="AA108" i="1" s="1"/>
  <c r="Z107" i="1"/>
  <c r="AA107" i="1" s="1"/>
  <c r="Z106" i="1"/>
  <c r="AA106" i="1" s="1"/>
  <c r="Z105" i="1"/>
  <c r="AA105" i="1" s="1"/>
  <c r="Z104" i="1"/>
  <c r="AA104" i="1" s="1"/>
  <c r="Z102" i="1"/>
  <c r="AA102" i="1" s="1"/>
  <c r="Z101" i="1"/>
  <c r="AA101" i="1" s="1"/>
  <c r="Z99" i="1"/>
  <c r="AA99" i="1" s="1"/>
  <c r="Z98" i="1"/>
  <c r="AA98" i="1" s="1"/>
  <c r="Z97" i="1"/>
  <c r="AA97" i="1" s="1"/>
  <c r="Z96" i="1"/>
  <c r="AA96" i="1" s="1"/>
  <c r="Z94" i="1"/>
  <c r="AA94" i="1" s="1"/>
  <c r="Z95" i="1"/>
  <c r="AA95" i="1" s="1"/>
  <c r="Z93" i="1"/>
  <c r="AA93" i="1" s="1"/>
  <c r="Z90" i="1"/>
  <c r="AA90" i="1" s="1"/>
  <c r="Z89" i="1"/>
  <c r="AA89" i="1" s="1"/>
  <c r="Z88" i="1"/>
  <c r="AA88" i="1" s="1"/>
  <c r="Z87" i="1"/>
  <c r="AA87" i="1" s="1"/>
  <c r="Z86" i="1"/>
  <c r="AA86" i="1" s="1"/>
  <c r="Z85" i="1"/>
  <c r="AA85" i="1" s="1"/>
  <c r="Z84" i="1"/>
  <c r="AA84" i="1" s="1"/>
  <c r="Z83" i="1"/>
  <c r="AA83" i="1" s="1"/>
  <c r="Z80" i="1"/>
  <c r="AA80" i="1" s="1"/>
  <c r="Z79" i="1"/>
  <c r="AA79" i="1" s="1"/>
  <c r="Z78" i="1"/>
  <c r="AA78" i="1" s="1"/>
  <c r="Z77" i="1"/>
  <c r="AA77" i="1" s="1"/>
  <c r="Z75" i="1"/>
  <c r="AA75" i="1" s="1"/>
  <c r="Z74" i="1"/>
  <c r="AA74" i="1" s="1"/>
  <c r="Z73" i="1"/>
  <c r="AA73" i="1" s="1"/>
  <c r="Z72" i="1"/>
  <c r="AA72" i="1" s="1"/>
  <c r="Z71" i="1"/>
  <c r="AA71" i="1" s="1"/>
  <c r="Z66" i="1"/>
  <c r="AA66" i="1" s="1"/>
  <c r="Z65" i="1"/>
  <c r="AA65" i="1" s="1"/>
  <c r="Z64" i="1"/>
  <c r="AA64" i="1" s="1"/>
  <c r="Z63" i="1"/>
  <c r="AA63" i="1" s="1"/>
  <c r="Z62" i="1"/>
  <c r="AA62" i="1" s="1"/>
  <c r="Z61" i="1"/>
  <c r="AA61" i="1" s="1"/>
  <c r="Z60" i="1"/>
  <c r="AA60" i="1" s="1"/>
  <c r="Z59" i="1"/>
  <c r="AA59" i="1" s="1"/>
  <c r="Z58" i="1"/>
  <c r="AA58" i="1" s="1"/>
  <c r="Z57" i="1"/>
  <c r="AA57" i="1" s="1"/>
  <c r="Z55" i="1"/>
  <c r="AA55" i="1" s="1"/>
  <c r="Z56" i="1"/>
  <c r="AA56" i="1" s="1"/>
  <c r="Z53" i="1"/>
  <c r="AA53" i="1" s="1"/>
  <c r="Z52" i="1"/>
  <c r="AA52" i="1" s="1"/>
  <c r="Z51" i="1"/>
  <c r="AA51" i="1" s="1"/>
  <c r="Z50" i="1"/>
  <c r="AA50" i="1" s="1"/>
  <c r="Z49" i="1"/>
  <c r="AA49" i="1" s="1"/>
  <c r="Z48" i="1"/>
  <c r="AA48" i="1" s="1"/>
  <c r="Z44" i="1"/>
  <c r="AA44" i="1" s="1"/>
  <c r="Z43" i="1"/>
  <c r="AA43" i="1" s="1"/>
  <c r="Z37" i="1"/>
  <c r="AA37" i="1" s="1"/>
  <c r="Z36" i="1"/>
  <c r="AA36" i="1" s="1"/>
  <c r="Z35" i="1"/>
  <c r="AA35" i="1" s="1"/>
  <c r="Z34" i="1"/>
  <c r="AA34" i="1" s="1"/>
  <c r="Z30" i="1"/>
  <c r="AA30" i="1" s="1"/>
  <c r="Z29" i="1"/>
  <c r="AA29" i="1" s="1"/>
  <c r="Z28" i="1"/>
  <c r="AA28" i="1" s="1"/>
  <c r="Z27" i="1"/>
  <c r="AA27" i="1" s="1"/>
  <c r="Z26" i="1"/>
  <c r="AA26" i="1" s="1"/>
  <c r="Z23" i="1"/>
  <c r="AA23" i="1" s="1"/>
  <c r="Z22" i="1"/>
  <c r="AA22" i="1" s="1"/>
  <c r="Z21" i="1"/>
  <c r="AA21" i="1" s="1"/>
  <c r="Z20" i="1"/>
  <c r="AA20" i="1" s="1"/>
  <c r="Z18" i="1"/>
  <c r="AA18" i="1" s="1"/>
  <c r="Z19" i="1"/>
  <c r="AA19" i="1" s="1"/>
  <c r="Z17" i="1"/>
  <c r="AA17" i="1" s="1"/>
  <c r="Z14" i="1"/>
  <c r="AA14" i="1" s="1"/>
  <c r="Z13" i="1"/>
  <c r="Z12" i="1"/>
  <c r="Z11" i="1"/>
  <c r="Z126" i="1"/>
  <c r="AA126" i="1" s="1"/>
  <c r="Z127" i="1"/>
  <c r="AA127" i="1" s="1"/>
  <c r="Z128" i="1"/>
  <c r="AA128" i="1" s="1"/>
  <c r="Z129" i="1"/>
  <c r="AA129" i="1" s="1"/>
  <c r="Z130" i="1"/>
  <c r="AA130" i="1" s="1"/>
  <c r="Z131" i="1"/>
  <c r="AA131" i="1" s="1"/>
  <c r="Z45" i="1"/>
  <c r="AA45" i="1" s="1"/>
  <c r="Z76" i="1"/>
  <c r="AA76" i="1" s="1"/>
  <c r="AA140" i="1"/>
  <c r="AA148" i="1"/>
  <c r="AA132" i="1" l="1"/>
  <c r="AA133" i="1"/>
  <c r="AA134" i="1"/>
  <c r="AA135" i="1"/>
  <c r="AA136" i="1"/>
  <c r="AA11" i="1"/>
  <c r="AA12" i="1"/>
  <c r="AA13" i="1"/>
  <c r="AA176" i="1" l="1"/>
  <c r="Z176" i="1"/>
</calcChain>
</file>

<file path=xl/sharedStrings.xml><?xml version="1.0" encoding="utf-8"?>
<sst xmlns="http://schemas.openxmlformats.org/spreadsheetml/2006/main" count="881" uniqueCount="340">
  <si>
    <t>ARCUS</t>
  </si>
  <si>
    <t>BARRET</t>
  </si>
  <si>
    <t>BELGRADE</t>
  </si>
  <si>
    <t>BERMUDA</t>
  </si>
  <si>
    <t>BOLERO</t>
  </si>
  <si>
    <t>BROOKFIELD</t>
  </si>
  <si>
    <t>CEDUNA</t>
  </si>
  <si>
    <t>CLAYTON</t>
  </si>
  <si>
    <t>COOPER</t>
  </si>
  <si>
    <t>COPENHAGEN</t>
  </si>
  <si>
    <t>CORONA</t>
  </si>
  <si>
    <t>COVENANT</t>
  </si>
  <si>
    <t>CROSS</t>
  </si>
  <si>
    <t>CROSS OVER LACE</t>
  </si>
  <si>
    <t>CROSSOVER PLAIN</t>
  </si>
  <si>
    <t>CUMULUS</t>
  </si>
  <si>
    <t>DALTON</t>
  </si>
  <si>
    <t>DYNASTY</t>
  </si>
  <si>
    <t>FAIRFIELD</t>
  </si>
  <si>
    <t>FLICKER</t>
  </si>
  <si>
    <t>FORECAST CAP</t>
  </si>
  <si>
    <t>FORECAST PLAIN</t>
  </si>
  <si>
    <t>FORECAST SLIP</t>
  </si>
  <si>
    <t>GLENDALE</t>
  </si>
  <si>
    <t>GT LAKES MOCC</t>
  </si>
  <si>
    <t>GT LAKES SLIP</t>
  </si>
  <si>
    <t>HEIST SNEAKER</t>
  </si>
  <si>
    <t>HIGHLAND CHELSEA</t>
  </si>
  <si>
    <t>JACKSON CAP</t>
  </si>
  <si>
    <t>JACKSON CHELSEA</t>
  </si>
  <si>
    <t>JACKSON CHUKKA</t>
  </si>
  <si>
    <t>JACKSON PLAIN</t>
  </si>
  <si>
    <t>JACKSON SLIP ON</t>
  </si>
  <si>
    <t>JACKSON ZIP BT</t>
  </si>
  <si>
    <t>KABUL</t>
  </si>
  <si>
    <t>NIMBUS</t>
  </si>
  <si>
    <t>NORWALK CHUKKA</t>
  </si>
  <si>
    <t>NORWALK PLAIN</t>
  </si>
  <si>
    <t>POSTINO PLAIN</t>
  </si>
  <si>
    <t>PREMIER SNEAKER</t>
  </si>
  <si>
    <t>RUCCI CAP</t>
  </si>
  <si>
    <t>RUCCI CHUKKA</t>
  </si>
  <si>
    <t>RUCCI PLAIN</t>
  </si>
  <si>
    <t>SEVILLE</t>
  </si>
  <si>
    <t>SEVILLE SLIPON</t>
  </si>
  <si>
    <t>SORRENTO CAP</t>
  </si>
  <si>
    <t>SORRENTO WING</t>
  </si>
  <si>
    <t>SPRINGFIELD</t>
  </si>
  <si>
    <t>STANTON</t>
  </si>
  <si>
    <t>WHOLESALE</t>
  </si>
  <si>
    <t>Ex GST</t>
  </si>
  <si>
    <t>Incl GST</t>
  </si>
  <si>
    <t>RRP</t>
  </si>
  <si>
    <t>STYLE NAME</t>
  </si>
  <si>
    <t>COLOUR</t>
  </si>
  <si>
    <t>MENS EURO</t>
  </si>
  <si>
    <t>171353</t>
  </si>
  <si>
    <t>STYLE CODE</t>
  </si>
  <si>
    <t>COLOUR CODE</t>
  </si>
  <si>
    <t>COGNAC SMOOTH</t>
  </si>
  <si>
    <t>228</t>
  </si>
  <si>
    <t>MENS UK</t>
  </si>
  <si>
    <t>410</t>
  </si>
  <si>
    <t>COFFEE CRAZYHORSE</t>
  </si>
  <si>
    <t>BROWN CRAZYHORSE</t>
  </si>
  <si>
    <t>171360</t>
  </si>
  <si>
    <t>226</t>
  </si>
  <si>
    <t>207</t>
  </si>
  <si>
    <t>260</t>
  </si>
  <si>
    <t>DENIM CRAZYHORSE</t>
  </si>
  <si>
    <t>NAVY TUMBLED</t>
  </si>
  <si>
    <t>COGNAC TUMBLED</t>
  </si>
  <si>
    <t>WHITE TUMBLED</t>
  </si>
  <si>
    <t>MUSHROOM CRAZYHORSE</t>
  </si>
  <si>
    <t>NERO CRAZYHORSE</t>
  </si>
  <si>
    <t>BLACK TUMBLED</t>
  </si>
  <si>
    <t>171337</t>
  </si>
  <si>
    <t>419</t>
  </si>
  <si>
    <t>100</t>
  </si>
  <si>
    <t>051</t>
  </si>
  <si>
    <t>003</t>
  </si>
  <si>
    <t>001</t>
  </si>
  <si>
    <t>NAVY SUEDE</t>
  </si>
  <si>
    <t>MUSHROOM SUEDE</t>
  </si>
  <si>
    <t>NERO SUEDE</t>
  </si>
  <si>
    <t>171377</t>
  </si>
  <si>
    <t>WALNUT TUMBLED</t>
  </si>
  <si>
    <t>237</t>
  </si>
  <si>
    <t>161169</t>
  </si>
  <si>
    <t>NAVY CRAZYHORSE</t>
  </si>
  <si>
    <t>REDWOOD OILY</t>
  </si>
  <si>
    <t>171312</t>
  </si>
  <si>
    <t>217</t>
  </si>
  <si>
    <t>181091</t>
  </si>
  <si>
    <t>REDWOOD PULL UP</t>
  </si>
  <si>
    <t>OCEAN SMOOTH</t>
  </si>
  <si>
    <t>171347</t>
  </si>
  <si>
    <t>220</t>
  </si>
  <si>
    <t>440</t>
  </si>
  <si>
    <t>TAN CRAZYHORSE</t>
  </si>
  <si>
    <t>181094</t>
  </si>
  <si>
    <t>BLACK CALF</t>
  </si>
  <si>
    <t>271</t>
  </si>
  <si>
    <t>BLACK MILLED</t>
  </si>
  <si>
    <t>200</t>
  </si>
  <si>
    <t>DARK NAVY SUEDE</t>
  </si>
  <si>
    <t>BLACK VACHETTA</t>
  </si>
  <si>
    <t>BROWN WAXY</t>
  </si>
  <si>
    <t>283175</t>
  </si>
  <si>
    <t>412</t>
  </si>
  <si>
    <t>085</t>
  </si>
  <si>
    <t>181056</t>
  </si>
  <si>
    <t>COGNAC CALF</t>
  </si>
  <si>
    <t>151070</t>
  </si>
  <si>
    <t>TAN CALF COMBO</t>
  </si>
  <si>
    <t>BROWN CALF COMBO</t>
  </si>
  <si>
    <t>BLACK CALF COMBO</t>
  </si>
  <si>
    <t>161116</t>
  </si>
  <si>
    <t>DARK BROWN CALF</t>
  </si>
  <si>
    <t>161119</t>
  </si>
  <si>
    <t>250</t>
  </si>
  <si>
    <t>TAN CALF</t>
  </si>
  <si>
    <t>181077</t>
  </si>
  <si>
    <t>141029</t>
  </si>
  <si>
    <t>111030</t>
  </si>
  <si>
    <t>BLACK CRAZYHORSE</t>
  </si>
  <si>
    <t>141075</t>
  </si>
  <si>
    <t>121534</t>
  </si>
  <si>
    <t>121535</t>
  </si>
  <si>
    <t>131171</t>
  </si>
  <si>
    <t>121495</t>
  </si>
  <si>
    <t>121496</t>
  </si>
  <si>
    <t>BROWN CALF</t>
  </si>
  <si>
    <t>151027</t>
  </si>
  <si>
    <t>121285</t>
  </si>
  <si>
    <t>121286</t>
  </si>
  <si>
    <t>131093</t>
  </si>
  <si>
    <t>TEAK CALF</t>
  </si>
  <si>
    <t>151064</t>
  </si>
  <si>
    <t>233</t>
  </si>
  <si>
    <t>121530</t>
  </si>
  <si>
    <t>121531</t>
  </si>
  <si>
    <t>610</t>
  </si>
  <si>
    <t>121093</t>
  </si>
  <si>
    <t>TEAK POLISHED</t>
  </si>
  <si>
    <t>BLACK POLISHED</t>
  </si>
  <si>
    <t>MIDNIGHT PATENT</t>
  </si>
  <si>
    <t>131159</t>
  </si>
  <si>
    <t>007</t>
  </si>
  <si>
    <t>121292</t>
  </si>
  <si>
    <t>121472</t>
  </si>
  <si>
    <t>131174</t>
  </si>
  <si>
    <t>131176</t>
  </si>
  <si>
    <t>111032</t>
  </si>
  <si>
    <t>141076</t>
  </si>
  <si>
    <t>141077</t>
  </si>
  <si>
    <t>121207</t>
  </si>
  <si>
    <t>121208</t>
  </si>
  <si>
    <t>131100</t>
  </si>
  <si>
    <t>151054</t>
  </si>
  <si>
    <t>121540</t>
  </si>
  <si>
    <t>Pg 29</t>
  </si>
  <si>
    <t>121436</t>
  </si>
  <si>
    <t>IMAGE LINK</t>
  </si>
  <si>
    <t>Total Units</t>
  </si>
  <si>
    <t>Total Dollar Incl GST</t>
  </si>
  <si>
    <t>ACCOUNT NAME:</t>
  </si>
  <si>
    <t>DATE:</t>
  </si>
  <si>
    <t>NOTES:</t>
  </si>
  <si>
    <t>CALABRIA</t>
  </si>
  <si>
    <t>CARDIFF</t>
  </si>
  <si>
    <t>FLEX 2 CHUKKA</t>
  </si>
  <si>
    <t>FLEX 2 MONK</t>
  </si>
  <si>
    <t>FRENZI PLAIN</t>
  </si>
  <si>
    <t>RUCCI CHELSEA</t>
  </si>
  <si>
    <t>RUCCI WINGTIP</t>
  </si>
  <si>
    <t>WINDSOR PLAIN</t>
  </si>
  <si>
    <t>PO:</t>
  </si>
  <si>
    <t>BURGUNDY SMOOTH</t>
  </si>
  <si>
    <t>INK BLUE SMOOTH</t>
  </si>
  <si>
    <t>DARK TAN SMOOTH</t>
  </si>
  <si>
    <t>402</t>
  </si>
  <si>
    <t>214</t>
  </si>
  <si>
    <t>MOCHA NUBUCK</t>
  </si>
  <si>
    <t>TAN MILLED</t>
  </si>
  <si>
    <t>171386</t>
  </si>
  <si>
    <t>ATLANTIC 2 EYE</t>
  </si>
  <si>
    <t>RENEGADE CHELSEA</t>
  </si>
  <si>
    <t>161185</t>
  </si>
  <si>
    <t>RENEGADE CHUKKA</t>
  </si>
  <si>
    <t>BROWN SMOOTH</t>
  </si>
  <si>
    <t>161184</t>
  </si>
  <si>
    <t>TEAK PULL UP</t>
  </si>
  <si>
    <t>BLACK SMOOTH</t>
  </si>
  <si>
    <t>121555</t>
  </si>
  <si>
    <t>131178</t>
  </si>
  <si>
    <t>COGNAC MILLED</t>
  </si>
  <si>
    <t>111033</t>
  </si>
  <si>
    <t>141078</t>
  </si>
  <si>
    <t>121552</t>
  </si>
  <si>
    <t>BLACK SHEEP</t>
  </si>
  <si>
    <t>121554</t>
  </si>
  <si>
    <t>POSTINO BKE SLIP</t>
  </si>
  <si>
    <t>131177</t>
  </si>
  <si>
    <t>151069</t>
  </si>
  <si>
    <t>151068</t>
  </si>
  <si>
    <t>151063</t>
  </si>
  <si>
    <t>121513</t>
  </si>
  <si>
    <t>121514</t>
  </si>
  <si>
    <t>131175</t>
  </si>
  <si>
    <r>
      <t xml:space="preserve">MENS EURO </t>
    </r>
    <r>
      <rPr>
        <b/>
        <sz val="10"/>
        <color theme="0"/>
        <rFont val="Calibri"/>
        <family val="2"/>
        <scheme val="minor"/>
      </rPr>
      <t>EE</t>
    </r>
  </si>
  <si>
    <r>
      <t xml:space="preserve">MENS UK </t>
    </r>
    <r>
      <rPr>
        <b/>
        <sz val="10"/>
        <color theme="0"/>
        <rFont val="Calibri"/>
        <family val="2"/>
        <scheme val="minor"/>
      </rPr>
      <t>EEE</t>
    </r>
  </si>
  <si>
    <r>
      <t xml:space="preserve">MENS UK </t>
    </r>
    <r>
      <rPr>
        <b/>
        <sz val="10"/>
        <color theme="0"/>
        <rFont val="Calibri"/>
        <family val="2"/>
        <scheme val="minor"/>
      </rPr>
      <t>EE</t>
    </r>
  </si>
  <si>
    <r>
      <t xml:space="preserve">MENS EURO </t>
    </r>
    <r>
      <rPr>
        <b/>
        <sz val="10"/>
        <color theme="0"/>
        <rFont val="Calibri"/>
        <family val="2"/>
        <scheme val="minor"/>
      </rPr>
      <t>EEE</t>
    </r>
  </si>
  <si>
    <t>PH: 03 94855600  EMAIL: sales@florsheim.com.au</t>
  </si>
  <si>
    <t># This new price list suprecedes all previous price lists published</t>
  </si>
  <si>
    <t># Florsheim Australia Pty Ltd reserves the right to update prices in the event of significant unplanned input costs, including, but not limited to factory prices and shipping costs</t>
  </si>
  <si>
    <t>FLORSHEIM SS24 ORDER FORM AUST</t>
  </si>
  <si>
    <t>SOCIAL SNEAKER (NEW)</t>
  </si>
  <si>
    <t>Pg 4</t>
  </si>
  <si>
    <t>171398</t>
  </si>
  <si>
    <t>NAVY SMOOTH</t>
  </si>
  <si>
    <t>WHITE SMOOTH</t>
  </si>
  <si>
    <t>Pg 5</t>
  </si>
  <si>
    <t>Pg 6</t>
  </si>
  <si>
    <t>Pg 7</t>
  </si>
  <si>
    <t>Pg 9</t>
  </si>
  <si>
    <t>SATELLITE PERF (NEW)</t>
  </si>
  <si>
    <t>TAN NUBUCK</t>
  </si>
  <si>
    <t>COGNAC NAPPA</t>
  </si>
  <si>
    <t>BLACK NAPPA</t>
  </si>
  <si>
    <t>FRENZI PERF</t>
  </si>
  <si>
    <t>TAUPE CANVAS</t>
  </si>
  <si>
    <t>BLACK CANVAS</t>
  </si>
  <si>
    <t>272</t>
  </si>
  <si>
    <t>VIBE PLAIN (NEW)</t>
  </si>
  <si>
    <t>VIBE CANVAS (NEW)</t>
  </si>
  <si>
    <t>NAVY NUBUCK</t>
  </si>
  <si>
    <t>MUSHROOM NUBUCK</t>
  </si>
  <si>
    <t>CROSSOVER BT SH (NEW)</t>
  </si>
  <si>
    <t>CROSSOVR MOC SL (NEW)</t>
  </si>
  <si>
    <t>MOTOR PENNY (NEW)</t>
  </si>
  <si>
    <t>COGNAC EMBOSSED</t>
  </si>
  <si>
    <t>BLACK EMBOSSED</t>
  </si>
  <si>
    <t>MOTOR VENETIAN (NEW)</t>
  </si>
  <si>
    <t>NA VY /BROWN SUEDE</t>
  </si>
  <si>
    <t>SAND SUEDE</t>
  </si>
  <si>
    <t>414</t>
  </si>
  <si>
    <t>CEDAR CALF</t>
  </si>
  <si>
    <t>CALABRIA PERF</t>
  </si>
  <si>
    <t>NAVY COMBO</t>
  </si>
  <si>
    <t>COGNAC COMBO</t>
  </si>
  <si>
    <t>181092</t>
  </si>
  <si>
    <t>181093</t>
  </si>
  <si>
    <t>COOPER LACE</t>
  </si>
  <si>
    <t>RICH TAN WAXY</t>
  </si>
  <si>
    <t>GRANITE SUEDE</t>
  </si>
  <si>
    <t>CIGAR SUEDE</t>
  </si>
  <si>
    <t>015</t>
  </si>
  <si>
    <t>238</t>
  </si>
  <si>
    <t>FLEX 2 CHELSEA (NEW)</t>
  </si>
  <si>
    <t>CAMEL SUEDE</t>
  </si>
  <si>
    <t>RUCCI PENNY (NEW)</t>
  </si>
  <si>
    <t>MOCHA SUEDE</t>
  </si>
  <si>
    <t>RUCCI CAP WEAVE (NEW)</t>
  </si>
  <si>
    <t>BLACK COMBO</t>
  </si>
  <si>
    <t>RUCCI PENNY WVE (NEW)</t>
  </si>
  <si>
    <t>CENTURION CAP (NEW)</t>
  </si>
  <si>
    <t>CENTURION PLAIN (NEW)</t>
  </si>
  <si>
    <t>Pg 8</t>
  </si>
  <si>
    <t>Pg  10</t>
  </si>
  <si>
    <t>Pg 11</t>
  </si>
  <si>
    <t xml:space="preserve">Pg 12 </t>
  </si>
  <si>
    <t>Pg 13</t>
  </si>
  <si>
    <t>Pg 14</t>
  </si>
  <si>
    <t>Pg 15</t>
  </si>
  <si>
    <t>Pg 16</t>
  </si>
  <si>
    <t>Pg 17</t>
  </si>
  <si>
    <t>Pg 18</t>
  </si>
  <si>
    <t>Pg 19</t>
  </si>
  <si>
    <t>Pg 20</t>
  </si>
  <si>
    <t>Pg 21</t>
  </si>
  <si>
    <t>Pg 22</t>
  </si>
  <si>
    <t>Pg 23</t>
  </si>
  <si>
    <t>Pg 24</t>
  </si>
  <si>
    <t>Pg 25</t>
  </si>
  <si>
    <t>Pg 26</t>
  </si>
  <si>
    <t>Pg 27</t>
  </si>
  <si>
    <t>Pg 28</t>
  </si>
  <si>
    <t>Pg 30</t>
  </si>
  <si>
    <t>Pg 31</t>
  </si>
  <si>
    <t>Pg 32</t>
  </si>
  <si>
    <t>Pg 33</t>
  </si>
  <si>
    <t>Pg 34</t>
  </si>
  <si>
    <t>Pg 35</t>
  </si>
  <si>
    <t>Pg 36</t>
  </si>
  <si>
    <t>Pg 37</t>
  </si>
  <si>
    <t>Pg 38</t>
  </si>
  <si>
    <t>Pg 40</t>
  </si>
  <si>
    <t>Pg 41</t>
  </si>
  <si>
    <t>Pg 42</t>
  </si>
  <si>
    <t>Pg 43</t>
  </si>
  <si>
    <t>Pg 44</t>
  </si>
  <si>
    <t>Pg 46</t>
  </si>
  <si>
    <t>Pg 47</t>
  </si>
  <si>
    <t>Pg 54</t>
  </si>
  <si>
    <t>Pg 64</t>
  </si>
  <si>
    <t>Pg 72</t>
  </si>
  <si>
    <t>Pg 48</t>
  </si>
  <si>
    <t>Pg 49</t>
  </si>
  <si>
    <t>Pg 50</t>
  </si>
  <si>
    <t>Pg 51</t>
  </si>
  <si>
    <t>Pg 52</t>
  </si>
  <si>
    <t>Pg 53</t>
  </si>
  <si>
    <t>Pg 55</t>
  </si>
  <si>
    <t>Pg 56</t>
  </si>
  <si>
    <t>Pg 57</t>
  </si>
  <si>
    <t>Pg 58</t>
  </si>
  <si>
    <t>Pg 59</t>
  </si>
  <si>
    <t>Pg 60</t>
  </si>
  <si>
    <t>Pg 61</t>
  </si>
  <si>
    <t>Pg 62</t>
  </si>
  <si>
    <t>Pg 63</t>
  </si>
  <si>
    <t>Pg 65</t>
  </si>
  <si>
    <t>Pg 66</t>
  </si>
  <si>
    <t>Pg 67</t>
  </si>
  <si>
    <t>Pg 68</t>
  </si>
  <si>
    <t>Pg 69</t>
  </si>
  <si>
    <t>Pg 70</t>
  </si>
  <si>
    <t>Pg 71</t>
  </si>
  <si>
    <t>Pg 73</t>
  </si>
  <si>
    <t>Pg 74</t>
  </si>
  <si>
    <t>Pg 75</t>
  </si>
  <si>
    <t>Pg 76</t>
  </si>
  <si>
    <t>Pg 77</t>
  </si>
  <si>
    <t>Pg 78</t>
  </si>
  <si>
    <t>Pg 79</t>
  </si>
  <si>
    <t>Pg 80</t>
  </si>
  <si>
    <t>Pg 81</t>
  </si>
  <si>
    <t>Prices effective from 1st August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</si>
</sst>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#\ ?/2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b/>
      <sz val="8"/>
      <name val="Arial"/>
      <family val="2"/>
    </font>
    <font>
      <b/>
      <sz val="8"/>
      <color theme="1"/>
      <name val="Calibri"/>
      <family val="2"/>
      <scheme val="minor"/>
    </font>
    <font>
      <b/>
      <sz val="48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2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133">
    <xf numFmtId="0" fontId="0" fillId="0" borderId="0" xfId="0"/>
    <xf numFmtId="0" fontId="0" fillId="0" borderId="0" xfId="0" applyAlignment="1">
      <alignment horizontal="left" vertical="center"/>
    </xf>
    <xf numFmtId="44" fontId="0" fillId="0" borderId="0" xfId="1" applyFont="1" applyAlignment="1">
      <alignment horizontal="left" vertical="center"/>
    </xf>
    <xf numFmtId="49" fontId="0" fillId="0" borderId="0" xfId="1" applyNumberFormat="1" applyFont="1" applyAlignment="1">
      <alignment horizontal="left" vertical="center"/>
    </xf>
    <xf numFmtId="0" fontId="0" fillId="0" borderId="1" xfId="0" applyBorder="1" applyAlignment="1">
      <alignment horizontal="left" vertical="center"/>
    </xf>
    <xf numFmtId="44" fontId="0" fillId="0" borderId="1" xfId="1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1" xfId="2" applyBorder="1" applyAlignment="1">
      <alignment horizontal="left" vertical="center" wrapText="1"/>
    </xf>
    <xf numFmtId="0" fontId="5" fillId="0" borderId="1" xfId="2" applyFill="1" applyBorder="1" applyAlignment="1">
      <alignment horizontal="left" vertical="center" wrapText="1"/>
    </xf>
    <xf numFmtId="0" fontId="5" fillId="0" borderId="1" xfId="2" applyBorder="1" applyAlignment="1">
      <alignment horizontal="left" vertical="center"/>
    </xf>
    <xf numFmtId="44" fontId="0" fillId="0" borderId="3" xfId="1" applyFont="1" applyBorder="1" applyAlignment="1">
      <alignment horizontal="left" vertical="center"/>
    </xf>
    <xf numFmtId="0" fontId="3" fillId="0" borderId="3" xfId="0" applyFont="1" applyBorder="1" applyAlignment="1">
      <alignment vertical="center"/>
    </xf>
    <xf numFmtId="0" fontId="7" fillId="0" borderId="3" xfId="0" applyFont="1" applyBorder="1" applyAlignment="1">
      <alignment horizontal="center"/>
    </xf>
    <xf numFmtId="164" fontId="7" fillId="0" borderId="3" xfId="0" applyNumberFormat="1" applyFont="1" applyBorder="1" applyAlignment="1">
      <alignment horizontal="center"/>
    </xf>
    <xf numFmtId="0" fontId="2" fillId="0" borderId="7" xfId="0" applyFont="1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2" fillId="0" borderId="7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0" fillId="2" borderId="8" xfId="0" applyFill="1" applyBorder="1" applyAlignment="1">
      <alignment horizontal="left" vertical="center"/>
    </xf>
    <xf numFmtId="0" fontId="2" fillId="2" borderId="8" xfId="0" applyFont="1" applyFill="1" applyBorder="1" applyAlignment="1">
      <alignment horizontal="center" vertical="center"/>
    </xf>
    <xf numFmtId="0" fontId="0" fillId="2" borderId="9" xfId="0" applyFill="1" applyBorder="1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0" fillId="2" borderId="13" xfId="0" applyFill="1" applyBorder="1" applyAlignment="1">
      <alignment horizontal="left" vertical="center"/>
    </xf>
    <xf numFmtId="0" fontId="0" fillId="2" borderId="7" xfId="0" applyFill="1" applyBorder="1" applyAlignment="1">
      <alignment horizontal="left" vertical="center"/>
    </xf>
    <xf numFmtId="0" fontId="0" fillId="2" borderId="12" xfId="0" applyFill="1" applyBorder="1" applyAlignment="1">
      <alignment horizontal="left" vertical="center"/>
    </xf>
    <xf numFmtId="44" fontId="0" fillId="0" borderId="16" xfId="1" applyFont="1" applyBorder="1" applyAlignment="1">
      <alignment horizontal="left" vertical="center"/>
    </xf>
    <xf numFmtId="0" fontId="3" fillId="0" borderId="16" xfId="0" applyFont="1" applyBorder="1" applyAlignment="1">
      <alignment vertical="center"/>
    </xf>
    <xf numFmtId="0" fontId="7" fillId="0" borderId="16" xfId="0" applyFont="1" applyBorder="1" applyAlignment="1">
      <alignment horizontal="center"/>
    </xf>
    <xf numFmtId="0" fontId="2" fillId="0" borderId="20" xfId="0" applyFont="1" applyBorder="1" applyAlignment="1">
      <alignment horizontal="left" vertical="center" wrapText="1"/>
    </xf>
    <xf numFmtId="0" fontId="4" fillId="0" borderId="20" xfId="0" applyFont="1" applyBorder="1" applyAlignment="1">
      <alignment horizontal="left" vertical="center" wrapText="1"/>
    </xf>
    <xf numFmtId="44" fontId="0" fillId="0" borderId="1" xfId="1" applyFont="1" applyBorder="1"/>
    <xf numFmtId="44" fontId="0" fillId="0" borderId="1" xfId="1" applyFont="1" applyBorder="1" applyAlignment="1">
      <alignment horizontal="center" vertical="center" wrapText="1"/>
    </xf>
    <xf numFmtId="44" fontId="0" fillId="0" borderId="1" xfId="1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2" borderId="17" xfId="0" applyFill="1" applyBorder="1" applyAlignment="1">
      <alignment horizontal="left" vertical="center"/>
    </xf>
    <xf numFmtId="0" fontId="4" fillId="2" borderId="14" xfId="0" applyFont="1" applyFill="1" applyBorder="1" applyAlignment="1">
      <alignment horizontal="center" vertical="center" wrapText="1"/>
    </xf>
    <xf numFmtId="0" fontId="0" fillId="2" borderId="21" xfId="0" applyFill="1" applyBorder="1" applyAlignment="1">
      <alignment horizontal="center" vertical="center"/>
    </xf>
    <xf numFmtId="44" fontId="0" fillId="2" borderId="14" xfId="1" applyFont="1" applyFill="1" applyBorder="1" applyAlignment="1">
      <alignment horizontal="left" vertical="center"/>
    </xf>
    <xf numFmtId="44" fontId="0" fillId="2" borderId="22" xfId="1" applyFont="1" applyFill="1" applyBorder="1" applyAlignment="1">
      <alignment horizontal="left" vertical="center"/>
    </xf>
    <xf numFmtId="49" fontId="3" fillId="2" borderId="14" xfId="1" applyNumberFormat="1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vertical="center"/>
    </xf>
    <xf numFmtId="0" fontId="7" fillId="2" borderId="14" xfId="0" applyFont="1" applyFill="1" applyBorder="1" applyAlignment="1">
      <alignment horizontal="center"/>
    </xf>
    <xf numFmtId="0" fontId="7" fillId="2" borderId="16" xfId="0" applyFont="1" applyFill="1" applyBorder="1" applyAlignment="1">
      <alignment horizontal="center"/>
    </xf>
    <xf numFmtId="0" fontId="8" fillId="2" borderId="14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44" fontId="0" fillId="0" borderId="1" xfId="1" applyFont="1" applyBorder="1" applyAlignment="1">
      <alignment horizontal="left" vertical="center" wrapText="1"/>
    </xf>
    <xf numFmtId="44" fontId="0" fillId="0" borderId="23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0" fontId="4" fillId="0" borderId="20" xfId="0" applyFont="1" applyBorder="1" applyAlignment="1">
      <alignment vertical="center" wrapText="1"/>
    </xf>
    <xf numFmtId="0" fontId="2" fillId="0" borderId="20" xfId="0" applyFont="1" applyBorder="1" applyAlignment="1">
      <alignment vertical="center" wrapText="1"/>
    </xf>
    <xf numFmtId="0" fontId="2" fillId="0" borderId="20" xfId="0" applyFont="1" applyBorder="1" applyAlignment="1">
      <alignment horizontal="left" vertical="center"/>
    </xf>
    <xf numFmtId="49" fontId="0" fillId="0" borderId="25" xfId="1" applyNumberFormat="1" applyFont="1" applyBorder="1" applyAlignment="1">
      <alignment horizontal="left" vertical="center"/>
    </xf>
    <xf numFmtId="49" fontId="0" fillId="0" borderId="25" xfId="1" applyNumberFormat="1" applyFont="1" applyBorder="1" applyAlignment="1">
      <alignment horizontal="left" vertical="center" wrapText="1"/>
    </xf>
    <xf numFmtId="0" fontId="2" fillId="0" borderId="15" xfId="0" applyFont="1" applyBorder="1" applyAlignment="1">
      <alignment horizontal="center" vertical="center"/>
    </xf>
    <xf numFmtId="0" fontId="0" fillId="0" borderId="15" xfId="0" applyBorder="1" applyAlignment="1">
      <alignment horizontal="left" vertical="center"/>
    </xf>
    <xf numFmtId="0" fontId="10" fillId="2" borderId="26" xfId="0" applyFont="1" applyFill="1" applyBorder="1" applyAlignment="1">
      <alignment vertical="center"/>
    </xf>
    <xf numFmtId="44" fontId="0" fillId="0" borderId="8" xfId="1" applyFont="1" applyBorder="1" applyAlignment="1">
      <alignment horizontal="left" vertical="center"/>
    </xf>
    <xf numFmtId="0" fontId="2" fillId="0" borderId="27" xfId="0" applyFont="1" applyBorder="1" applyAlignment="1">
      <alignment horizontal="left" vertical="center"/>
    </xf>
    <xf numFmtId="0" fontId="5" fillId="0" borderId="16" xfId="2" applyBorder="1" applyAlignment="1">
      <alignment horizontal="left" vertical="center"/>
    </xf>
    <xf numFmtId="0" fontId="4" fillId="0" borderId="16" xfId="0" applyFont="1" applyBorder="1" applyAlignment="1">
      <alignment horizontal="left" vertical="center" wrapText="1"/>
    </xf>
    <xf numFmtId="44" fontId="0" fillId="0" borderId="16" xfId="1" applyFont="1" applyBorder="1"/>
    <xf numFmtId="49" fontId="0" fillId="0" borderId="28" xfId="1" applyNumberFormat="1" applyFont="1" applyBorder="1" applyAlignment="1">
      <alignment horizontal="left" vertical="center"/>
    </xf>
    <xf numFmtId="0" fontId="10" fillId="2" borderId="29" xfId="0" applyFont="1" applyFill="1" applyBorder="1" applyAlignment="1">
      <alignment vertical="center"/>
    </xf>
    <xf numFmtId="0" fontId="0" fillId="0" borderId="30" xfId="0" applyBorder="1" applyAlignment="1">
      <alignment horizontal="left" vertical="center"/>
    </xf>
    <xf numFmtId="0" fontId="0" fillId="2" borderId="16" xfId="0" applyFill="1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49" fontId="0" fillId="0" borderId="8" xfId="1" applyNumberFormat="1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/>
    </xf>
    <xf numFmtId="44" fontId="0" fillId="0" borderId="9" xfId="0" applyNumberFormat="1" applyBorder="1" applyAlignment="1">
      <alignment horizontal="left" vertical="center"/>
    </xf>
    <xf numFmtId="0" fontId="3" fillId="2" borderId="14" xfId="1" applyNumberFormat="1" applyFont="1" applyFill="1" applyBorder="1" applyAlignment="1">
      <alignment horizontal="center" vertical="center" wrapText="1"/>
    </xf>
    <xf numFmtId="0" fontId="0" fillId="0" borderId="1" xfId="1" applyNumberFormat="1" applyFont="1" applyBorder="1" applyAlignment="1">
      <alignment horizontal="left" vertical="center"/>
    </xf>
    <xf numFmtId="0" fontId="0" fillId="0" borderId="1" xfId="1" applyNumberFormat="1" applyFont="1" applyBorder="1" applyAlignment="1">
      <alignment horizontal="left" vertical="center" wrapText="1"/>
    </xf>
    <xf numFmtId="0" fontId="0" fillId="0" borderId="16" xfId="1" applyNumberFormat="1" applyFont="1" applyBorder="1" applyAlignment="1">
      <alignment horizontal="left" vertical="center"/>
    </xf>
    <xf numFmtId="0" fontId="0" fillId="0" borderId="8" xfId="1" applyNumberFormat="1" applyFont="1" applyBorder="1" applyAlignment="1">
      <alignment horizontal="left" vertical="center"/>
    </xf>
    <xf numFmtId="0" fontId="0" fillId="0" borderId="0" xfId="1" applyNumberFormat="1" applyFont="1" applyAlignment="1">
      <alignment horizontal="left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0" fillId="0" borderId="4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0" fillId="0" borderId="10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0" fillId="0" borderId="7" xfId="0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13" xfId="0" applyBorder="1" applyAlignment="1">
      <alignment horizontal="left" vertical="top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44" fontId="0" fillId="0" borderId="3" xfId="1" applyFont="1" applyBorder="1" applyAlignment="1">
      <alignment horizontal="center" vertical="center"/>
    </xf>
    <xf numFmtId="44" fontId="0" fillId="0" borderId="8" xfId="1" applyFont="1" applyBorder="1" applyAlignment="1">
      <alignment horizontal="left" vertical="center"/>
    </xf>
    <xf numFmtId="44" fontId="0" fillId="0" borderId="9" xfId="1" applyFont="1" applyBorder="1" applyAlignment="1">
      <alignment horizontal="left" vertical="center"/>
    </xf>
    <xf numFmtId="44" fontId="0" fillId="0" borderId="6" xfId="1" applyFont="1" applyBorder="1" applyAlignment="1">
      <alignment horizontal="left" vertical="center"/>
    </xf>
    <xf numFmtId="44" fontId="0" fillId="0" borderId="11" xfId="1" applyFont="1" applyBorder="1" applyAlignment="1">
      <alignment horizontal="left" vertical="center"/>
    </xf>
    <xf numFmtId="44" fontId="2" fillId="0" borderId="7" xfId="1" applyFont="1" applyBorder="1" applyAlignment="1">
      <alignment horizontal="left" vertical="top"/>
    </xf>
    <xf numFmtId="44" fontId="2" fillId="0" borderId="10" xfId="1" applyFont="1" applyBorder="1" applyAlignment="1">
      <alignment horizontal="left" vertical="top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3" fillId="0" borderId="2" xfId="1" applyNumberFormat="1" applyFont="1" applyBorder="1" applyAlignment="1">
      <alignment horizontal="center" vertical="center" wrapText="1"/>
    </xf>
    <xf numFmtId="0" fontId="3" fillId="0" borderId="14" xfId="1" applyNumberFormat="1" applyFont="1" applyBorder="1" applyAlignment="1">
      <alignment horizontal="center" vertical="center" wrapText="1"/>
    </xf>
    <xf numFmtId="49" fontId="3" fillId="0" borderId="2" xfId="1" applyNumberFormat="1" applyFont="1" applyBorder="1" applyAlignment="1">
      <alignment horizontal="center" vertical="center" wrapText="1"/>
    </xf>
    <xf numFmtId="49" fontId="3" fillId="0" borderId="14" xfId="1" applyNumberFormat="1" applyFont="1" applyBorder="1" applyAlignment="1">
      <alignment horizontal="center" vertical="center" wrapText="1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jpeg"/><Relationship Id="rId1" Type="http://schemas.openxmlformats.org/officeDocument/2006/relationships/hyperlink" Target="https://www.actionagencies.com.au/pages/Florsheim_SS24.html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106680</xdr:colOff>
      <xdr:row>0</xdr:row>
      <xdr:rowOff>38100</xdr:rowOff>
    </xdr:from>
    <xdr:to>
      <xdr:col>1</xdr:col>
      <xdr:colOff>285132</xdr:colOff>
      <xdr:row>6</xdr:row>
      <xdr:rowOff>167640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8646463-0EC1-652F-EFC0-4021350824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" y="38100"/>
          <a:ext cx="1755792" cy="1242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24</xdr:col>
      <xdr:colOff>60960</xdr:colOff>
      <xdr:row>0</xdr:row>
      <xdr:rowOff>137160</xdr:rowOff>
    </xdr:from>
    <xdr:to>
      <xdr:col>26</xdr:col>
      <xdr:colOff>853440</xdr:colOff>
      <xdr:row>6</xdr:row>
      <xdr:rowOff>67056</xdr:rowOff>
    </xdr:to>
    <xdr:pic>
      <xdr:nvPicPr>
        <xdr:cNvPr id="2" name="Picture 1" descr="A logo for a shoe company&#10;&#10;Description automatically generated">
          <a:extLst>
            <a:ext uri="{FF2B5EF4-FFF2-40B4-BE49-F238E27FC236}">
              <a16:creationId xmlns:a16="http://schemas.microsoft.com/office/drawing/2014/main" id="{78D9198A-876F-F08B-80F8-FA9BC04745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291060" y="137160"/>
          <a:ext cx="1737360" cy="10424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actionagencies.com.au/images/florsheim/Catalogue_SS24/SS24-Mens-Catalogue-(high-quality)-28.jpg" TargetMode="External"/><Relationship Id="rId21" Type="http://schemas.openxmlformats.org/officeDocument/2006/relationships/hyperlink" Target="https://www.actionagencies.com.au/images/florsheim/Catalogue_SS24/SS24-Mens-Catalogue-(high-quality)-23.jpg" TargetMode="External"/><Relationship Id="rId42" Type="http://schemas.openxmlformats.org/officeDocument/2006/relationships/hyperlink" Target="https://www.actionagencies.com.au/images/florsheim/Catalogue_SS24/SS24-Mens-Catalogue-(high-quality)-47.jpg" TargetMode="External"/><Relationship Id="rId47" Type="http://schemas.openxmlformats.org/officeDocument/2006/relationships/hyperlink" Target="https://www.actionagencies.com.au/images/florsheim/Catalogue_SS24/SS24-Mens-Catalogue-(high-quality)-52.jpg" TargetMode="External"/><Relationship Id="rId63" Type="http://schemas.openxmlformats.org/officeDocument/2006/relationships/hyperlink" Target="https://www.actionagencies.com.au/images/florsheim/Catalogue_SS24/SS24-Mens-Catalogue-(high-quality)-68.jpg" TargetMode="External"/><Relationship Id="rId68" Type="http://schemas.openxmlformats.org/officeDocument/2006/relationships/hyperlink" Target="https://www.actionagencies.com.au/images/florsheim/Catalogue_SS24/SS24-Mens-Catalogue-(high-quality)-73.jpg" TargetMode="External"/><Relationship Id="rId16" Type="http://schemas.openxmlformats.org/officeDocument/2006/relationships/hyperlink" Target="https://www.actionagencies.com.au/images/florsheim/Catalogue_SS24/SS24-Mens-Catalogue-(high-quality)-18.jpg" TargetMode="External"/><Relationship Id="rId11" Type="http://schemas.openxmlformats.org/officeDocument/2006/relationships/hyperlink" Target="https://www.actionagencies.com.au/images/florsheim/Catalogue_SS24/SS24-Mens-Catalogue-(high-quality)-13.jpg" TargetMode="External"/><Relationship Id="rId24" Type="http://schemas.openxmlformats.org/officeDocument/2006/relationships/hyperlink" Target="https://www.actionagencies.com.au/images/florsheim/Catalogue_SS24/SS24-Mens-Catalogue-(high-quality)-26.jpg" TargetMode="External"/><Relationship Id="rId32" Type="http://schemas.openxmlformats.org/officeDocument/2006/relationships/hyperlink" Target="https://www.actionagencies.com.au/images/florsheim/Catalogue_SS24/SS24-Mens-Catalogue-(high-quality)-35.jpg" TargetMode="External"/><Relationship Id="rId37" Type="http://schemas.openxmlformats.org/officeDocument/2006/relationships/hyperlink" Target="https://www.actionagencies.com.au/images/florsheim/Catalogue_SS24/SS24-Mens-Catalogue-(high-quality)-41.jpg" TargetMode="External"/><Relationship Id="rId40" Type="http://schemas.openxmlformats.org/officeDocument/2006/relationships/hyperlink" Target="https://www.actionagencies.com.au/images/florsheim/Catalogue_SS24/SS24-Mens-Catalogue-(high-quality)-44.jpg" TargetMode="External"/><Relationship Id="rId45" Type="http://schemas.openxmlformats.org/officeDocument/2006/relationships/hyperlink" Target="https://www.actionagencies.com.au/images/florsheim/Catalogue_SS24/SS24-Mens-Catalogue-(high-quality)-50.jpg" TargetMode="External"/><Relationship Id="rId53" Type="http://schemas.openxmlformats.org/officeDocument/2006/relationships/hyperlink" Target="https://www.actionagencies.com.au/images/florsheim/Catalogue_SS24/SS24-Mens-Catalogue-(high-quality)-58.jpg" TargetMode="External"/><Relationship Id="rId58" Type="http://schemas.openxmlformats.org/officeDocument/2006/relationships/hyperlink" Target="https://www.actionagencies.com.au/images/florsheim/Catalogue_SS24/SS24-Mens-Catalogue-(high-quality)-63.jpg" TargetMode="External"/><Relationship Id="rId66" Type="http://schemas.openxmlformats.org/officeDocument/2006/relationships/hyperlink" Target="https://www.actionagencies.com.au/images/florsheim/Catalogue_SS24/SS24-Mens-Catalogue-(high-quality)-71.jpg" TargetMode="External"/><Relationship Id="rId74" Type="http://schemas.openxmlformats.org/officeDocument/2006/relationships/hyperlink" Target="https://www.actionagencies.com.au/images/florsheim/Catalogue_SS24/SS24-Mens-Catalogue-(high-quality)-79.jpg" TargetMode="External"/><Relationship Id="rId5" Type="http://schemas.openxmlformats.org/officeDocument/2006/relationships/hyperlink" Target="https://www.actionagencies.com.au/images/florsheim/Catalogue_SS24/SS24-Mens-Catalogue-(high-quality)-7.jpg" TargetMode="External"/><Relationship Id="rId61" Type="http://schemas.openxmlformats.org/officeDocument/2006/relationships/hyperlink" Target="https://www.actionagencies.com.au/images/florsheim/Catalogue_SS24/SS24-Mens-Catalogue-(high-quality)-66.jpg" TargetMode="External"/><Relationship Id="rId19" Type="http://schemas.openxmlformats.org/officeDocument/2006/relationships/hyperlink" Target="https://www.actionagencies.com.au/images/florsheim/Catalogue_SS24/SS24-Mens-Catalogue-(high-quality)-21.jpg" TargetMode="External"/><Relationship Id="rId14" Type="http://schemas.openxmlformats.org/officeDocument/2006/relationships/hyperlink" Target="https://www.actionagencies.com.au/images/florsheim/Catalogue_SS24/SS24-Mens-Catalogue-(high-quality)-16.jpg" TargetMode="External"/><Relationship Id="rId22" Type="http://schemas.openxmlformats.org/officeDocument/2006/relationships/hyperlink" Target="https://www.actionagencies.com.au/images/florsheim/Catalogue_SS24/SS24-Mens-Catalogue-(high-quality)-24.jpg" TargetMode="External"/><Relationship Id="rId27" Type="http://schemas.openxmlformats.org/officeDocument/2006/relationships/hyperlink" Target="https://www.actionagencies.com.au/images/florsheim/Catalogue_SS24/SS24-Mens-Catalogue-(high-quality)-30.jpg" TargetMode="External"/><Relationship Id="rId30" Type="http://schemas.openxmlformats.org/officeDocument/2006/relationships/hyperlink" Target="https://www.actionagencies.com.au/images/florsheim/Catalogue_SS24/SS24-Mens-Catalogue-(high-quality)-33.jpg" TargetMode="External"/><Relationship Id="rId35" Type="http://schemas.openxmlformats.org/officeDocument/2006/relationships/hyperlink" Target="https://www.actionagencies.com.au/images/florsheim/Catalogue_SS24/SS24-Mens-Catalogue-(high-quality)-38.jpg" TargetMode="External"/><Relationship Id="rId43" Type="http://schemas.openxmlformats.org/officeDocument/2006/relationships/hyperlink" Target="https://www.actionagencies.com.au/images/florsheim/Catalogue_SS24/SS24-Mens-Catalogue-(high-quality)-48.jpg" TargetMode="External"/><Relationship Id="rId48" Type="http://schemas.openxmlformats.org/officeDocument/2006/relationships/hyperlink" Target="https://www.actionagencies.com.au/images/florsheim/Catalogue_SS24/SS24-Mens-Catalogue-(high-quality)-53.jpg" TargetMode="External"/><Relationship Id="rId56" Type="http://schemas.openxmlformats.org/officeDocument/2006/relationships/hyperlink" Target="https://www.actionagencies.com.au/images/florsheim/Catalogue_SS24/SS24-Mens-Catalogue-(high-quality)-61.jpg" TargetMode="External"/><Relationship Id="rId64" Type="http://schemas.openxmlformats.org/officeDocument/2006/relationships/hyperlink" Target="https://www.actionagencies.com.au/images/florsheim/Catalogue_SS24/SS24-Mens-Catalogue-(high-quality)-69.jpg" TargetMode="External"/><Relationship Id="rId69" Type="http://schemas.openxmlformats.org/officeDocument/2006/relationships/hyperlink" Target="https://www.actionagencies.com.au/images/florsheim/Catalogue_SS24/SS24-Mens-Catalogue-(high-quality)-74.jpg" TargetMode="External"/><Relationship Id="rId77" Type="http://schemas.openxmlformats.org/officeDocument/2006/relationships/printerSettings" Target="../printerSettings/printerSettings1.bin"/><Relationship Id="rId8" Type="http://schemas.openxmlformats.org/officeDocument/2006/relationships/hyperlink" Target="https://www.actionagencies.com.au/images/florsheim/Catalogue_SS24/SS24-Mens-Catalogue-(high-quality)-10.jpg" TargetMode="External"/><Relationship Id="rId51" Type="http://schemas.openxmlformats.org/officeDocument/2006/relationships/hyperlink" Target="https://www.actionagencies.com.au/images/florsheim/Catalogue_SS24/SS24-Mens-Catalogue-(high-quality)-56.jpg" TargetMode="External"/><Relationship Id="rId72" Type="http://schemas.openxmlformats.org/officeDocument/2006/relationships/hyperlink" Target="https://www.actionagencies.com.au/images/florsheim/Catalogue_SS24/SS24-Mens-Catalogue-(high-quality)-77.jpg" TargetMode="External"/><Relationship Id="rId3" Type="http://schemas.openxmlformats.org/officeDocument/2006/relationships/hyperlink" Target="https://www.actionagencies.com.au/images/florsheim/Catalogue_SS24/SS24-Mens-Catalogue-(high-quality)-5.jpg" TargetMode="External"/><Relationship Id="rId12" Type="http://schemas.openxmlformats.org/officeDocument/2006/relationships/hyperlink" Target="https://www.actionagencies.com.au/images/florsheim/Catalogue_SS24/SS24-Mens-Catalogue-(high-quality)-14.jpg" TargetMode="External"/><Relationship Id="rId17" Type="http://schemas.openxmlformats.org/officeDocument/2006/relationships/hyperlink" Target="https://www.actionagencies.com.au/images/florsheim/Catalogue_SS24/SS24-Mens-Catalogue-(high-quality)-19.jpg" TargetMode="External"/><Relationship Id="rId25" Type="http://schemas.openxmlformats.org/officeDocument/2006/relationships/hyperlink" Target="https://www.actionagencies.com.au/images/florsheim/Catalogue_SS24/SS24-Mens-Catalogue-(high-quality)-27.jpg" TargetMode="External"/><Relationship Id="rId33" Type="http://schemas.openxmlformats.org/officeDocument/2006/relationships/hyperlink" Target="https://www.actionagencies.com.au/images/florsheim/Catalogue_SS24/SS24-Mens-Catalogue-(high-quality)-36.jpg" TargetMode="External"/><Relationship Id="rId38" Type="http://schemas.openxmlformats.org/officeDocument/2006/relationships/hyperlink" Target="https://www.actionagencies.com.au/images/florsheim/Catalogue_SS24/SS24-Mens-Catalogue-(high-quality)-42.jpg" TargetMode="External"/><Relationship Id="rId46" Type="http://schemas.openxmlformats.org/officeDocument/2006/relationships/hyperlink" Target="https://www.actionagencies.com.au/images/florsheim/Catalogue_SS24/SS24-Mens-Catalogue-(high-quality)-51.jpg" TargetMode="External"/><Relationship Id="rId59" Type="http://schemas.openxmlformats.org/officeDocument/2006/relationships/hyperlink" Target="https://www.actionagencies.com.au/images/florsheim/Catalogue_SS24/SS24-Mens-Catalogue-(high-quality)-64.jpg" TargetMode="External"/><Relationship Id="rId67" Type="http://schemas.openxmlformats.org/officeDocument/2006/relationships/hyperlink" Target="https://www.actionagencies.com.au/images/florsheim/Catalogue_SS24/SS24-Mens-Catalogue-(high-quality)-72.jpg" TargetMode="External"/><Relationship Id="rId20" Type="http://schemas.openxmlformats.org/officeDocument/2006/relationships/hyperlink" Target="https://www.actionagencies.com.au/images/florsheim/Catalogue_SS24/SS24-Mens-Catalogue-(high-quality)-22.jpg" TargetMode="External"/><Relationship Id="rId41" Type="http://schemas.openxmlformats.org/officeDocument/2006/relationships/hyperlink" Target="https://www.actionagencies.com.au/images/florsheim/Catalogue_SS24/SS24-Mens-Catalogue-(high-quality)-46.jpg" TargetMode="External"/><Relationship Id="rId54" Type="http://schemas.openxmlformats.org/officeDocument/2006/relationships/hyperlink" Target="https://www.actionagencies.com.au/images/florsheim/Catalogue_SS24/SS24-Mens-Catalogue-(high-quality)-59.jpg" TargetMode="External"/><Relationship Id="rId62" Type="http://schemas.openxmlformats.org/officeDocument/2006/relationships/hyperlink" Target="https://www.actionagencies.com.au/images/florsheim/Catalogue_SS24/SS24-Mens-Catalogue-(high-quality)-67.jpg" TargetMode="External"/><Relationship Id="rId70" Type="http://schemas.openxmlformats.org/officeDocument/2006/relationships/hyperlink" Target="https://www.actionagencies.com.au/images/florsheim/Catalogue_SS24/SS24-Mens-Catalogue-(high-quality)-75.jpg" TargetMode="External"/><Relationship Id="rId75" Type="http://schemas.openxmlformats.org/officeDocument/2006/relationships/hyperlink" Target="https://www.actionagencies.com.au/images/florsheim/Catalogue_SS24/SS24-Mens-Catalogue-(high-quality)-80.jpg" TargetMode="External"/><Relationship Id="rId1" Type="http://schemas.openxmlformats.org/officeDocument/2006/relationships/hyperlink" Target="https://www.actionagencies.com.au/images/florsheim/Catalogue_SS24/SS24-Mens-Catalogue-(high-quality)-29.jpg" TargetMode="External"/><Relationship Id="rId6" Type="http://schemas.openxmlformats.org/officeDocument/2006/relationships/hyperlink" Target="https://www.actionagencies.com.au/images/florsheim/Catalogue_SS24/SS24-Mens-Catalogue-(high-quality)-9.jpg" TargetMode="External"/><Relationship Id="rId15" Type="http://schemas.openxmlformats.org/officeDocument/2006/relationships/hyperlink" Target="https://www.actionagencies.com.au/images/florsheim/Catalogue_SS24/SS24-Mens-Catalogue-(high-quality)-17.jpg" TargetMode="External"/><Relationship Id="rId23" Type="http://schemas.openxmlformats.org/officeDocument/2006/relationships/hyperlink" Target="https://www.actionagencies.com.au/images/florsheim/Catalogue_SS24/SS24-Mens-Catalogue-(high-quality)-25.jpg" TargetMode="External"/><Relationship Id="rId28" Type="http://schemas.openxmlformats.org/officeDocument/2006/relationships/hyperlink" Target="https://www.actionagencies.com.au/images/florsheim/Catalogue_SS24/SS24-Mens-Catalogue-(high-quality)-31.jpg" TargetMode="External"/><Relationship Id="rId36" Type="http://schemas.openxmlformats.org/officeDocument/2006/relationships/hyperlink" Target="https://www.actionagencies.com.au/images/florsheim/Catalogue_SS24/SS24-Mens-Catalogue-(high-quality)-40.jpg" TargetMode="External"/><Relationship Id="rId49" Type="http://schemas.openxmlformats.org/officeDocument/2006/relationships/hyperlink" Target="https://www.actionagencies.com.au/images/florsheim/Catalogue_SS24/SS24-Mens-Catalogue-(high-quality)-54.jpg" TargetMode="External"/><Relationship Id="rId57" Type="http://schemas.openxmlformats.org/officeDocument/2006/relationships/hyperlink" Target="https://www.actionagencies.com.au/images/florsheim/Catalogue_SS24/SS24-Mens-Catalogue-(high-quality)-62.jpg" TargetMode="External"/><Relationship Id="rId10" Type="http://schemas.openxmlformats.org/officeDocument/2006/relationships/hyperlink" Target="https://www.actionagencies.com.au/images/florsheim/Catalogue_SS24/SS24-Mens-Catalogue-(high-quality)-12.jpg" TargetMode="External"/><Relationship Id="rId31" Type="http://schemas.openxmlformats.org/officeDocument/2006/relationships/hyperlink" Target="https://www.actionagencies.com.au/images/florsheim/Catalogue_SS24/SS24-Mens-Catalogue-(high-quality)-34.jpg" TargetMode="External"/><Relationship Id="rId44" Type="http://schemas.openxmlformats.org/officeDocument/2006/relationships/hyperlink" Target="https://www.actionagencies.com.au/images/florsheim/Catalogue_SS24/SS24-Mens-Catalogue-(high-quality)-49.jpg" TargetMode="External"/><Relationship Id="rId52" Type="http://schemas.openxmlformats.org/officeDocument/2006/relationships/hyperlink" Target="https://www.actionagencies.com.au/images/florsheim/Catalogue_SS24/SS24-Mens-Catalogue-(high-quality)-57.jpg" TargetMode="External"/><Relationship Id="rId60" Type="http://schemas.openxmlformats.org/officeDocument/2006/relationships/hyperlink" Target="https://www.actionagencies.com.au/images/florsheim/Catalogue_SS24/SS24-Mens-Catalogue-(high-quality)-65.jpg" TargetMode="External"/><Relationship Id="rId65" Type="http://schemas.openxmlformats.org/officeDocument/2006/relationships/hyperlink" Target="https://www.actionagencies.com.au/images/florsheim/Catalogue_SS24/SS24-Mens-Catalogue-(high-quality)-70.jpg" TargetMode="External"/><Relationship Id="rId73" Type="http://schemas.openxmlformats.org/officeDocument/2006/relationships/hyperlink" Target="https://www.actionagencies.com.au/images/florsheim/Catalogue_SS24/SS24-Mens-Catalogue-(high-quality)-78.jpg" TargetMode="External"/><Relationship Id="rId78" Type="http://schemas.openxmlformats.org/officeDocument/2006/relationships/drawing" Target="../drawings/drawing1.xml"/><Relationship Id="rId4" Type="http://schemas.openxmlformats.org/officeDocument/2006/relationships/hyperlink" Target="https://www.actionagencies.com.au/images/florsheim/Catalogue_SS24/SS24-Mens-Catalogue-(high-quality)-6.jpg" TargetMode="External"/><Relationship Id="rId9" Type="http://schemas.openxmlformats.org/officeDocument/2006/relationships/hyperlink" Target="https://www.actionagencies.com.au/images/florsheim/Catalogue_SS24/SS24-Mens-Catalogue-(high-quality)-11.jpg" TargetMode="External"/><Relationship Id="rId13" Type="http://schemas.openxmlformats.org/officeDocument/2006/relationships/hyperlink" Target="https://www.actionagencies.com.au/images/florsheim/Catalogue_SS24/SS24-Mens-Catalogue-(high-quality)-15.jpg" TargetMode="External"/><Relationship Id="rId18" Type="http://schemas.openxmlformats.org/officeDocument/2006/relationships/hyperlink" Target="https://www.actionagencies.com.au/images/florsheim/Catalogue_SS24/SS24-Mens-Catalogue-(high-quality)-20.jpg" TargetMode="External"/><Relationship Id="rId39" Type="http://schemas.openxmlformats.org/officeDocument/2006/relationships/hyperlink" Target="https://www.actionagencies.com.au/images/florsheim/Catalogue_SS24/SS24-Mens-Catalogue-(high-quality)-43.jpg" TargetMode="External"/><Relationship Id="rId34" Type="http://schemas.openxmlformats.org/officeDocument/2006/relationships/hyperlink" Target="https://www.actionagencies.com.au/images/florsheim/Catalogue_SS24/SS24-Mens-Catalogue-(high-quality)-37.jpg" TargetMode="External"/><Relationship Id="rId50" Type="http://schemas.openxmlformats.org/officeDocument/2006/relationships/hyperlink" Target="https://www.actionagencies.com.au/images/florsheim/Catalogue_SS24/SS24-Mens-Catalogue-(high-quality)-55.jpg" TargetMode="External"/><Relationship Id="rId55" Type="http://schemas.openxmlformats.org/officeDocument/2006/relationships/hyperlink" Target="https://www.actionagencies.com.au/images/florsheim/Catalogue_SS24/SS24-Mens-Catalogue-(high-quality)-60.jpg" TargetMode="External"/><Relationship Id="rId76" Type="http://schemas.openxmlformats.org/officeDocument/2006/relationships/hyperlink" Target="https://www.actionagencies.com.au/images/florsheim/Catalogue_SS24/SS24-Mens-Catalogue-(high-quality)-81.jpg" TargetMode="External"/><Relationship Id="rId7" Type="http://schemas.openxmlformats.org/officeDocument/2006/relationships/hyperlink" Target="https://www.actionagencies.com.au/images/florsheim/Catalogue_SS24/SS24-Mens-Catalogue-(high-quality)-8.jpg" TargetMode="External"/><Relationship Id="rId71" Type="http://schemas.openxmlformats.org/officeDocument/2006/relationships/hyperlink" Target="https://www.actionagencies.com.au/images/florsheim/Catalogue_SS24/SS24-Mens-Catalogue-(high-quality)-76.jpg" TargetMode="External"/><Relationship Id="rId2" Type="http://schemas.openxmlformats.org/officeDocument/2006/relationships/hyperlink" Target="https://www.actionagencies.com.au/images/florsheim/Catalogue_SS24/SS24-Mens-Catalogue-(high-quality)-4.jpg" TargetMode="External"/><Relationship Id="rId29" Type="http://schemas.openxmlformats.org/officeDocument/2006/relationships/hyperlink" Target="https://www.actionagencies.com.au/images/florsheim/Catalogue_SS24/SS24-Mens-Catalogue-(high-quality)-32.jp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956F92-F5A9-491C-A7AC-2582063387A6}">
  <sheetPr>
    <pageSetUpPr fitToPage="1"/>
  </sheetPr>
  <dimension ref="A1:AA181"/>
  <sheetViews>
    <sheetView tabSelected="1" workbookViewId="0">
      <pane ySplit="10" topLeftCell="A11" activePane="bottomLeft" state="frozen"/>
      <selection pane="bottomLeft" activeCell="D4" sqref="D4:H5"/>
    </sheetView>
  </sheetViews>
  <sheetFormatPr defaultRowHeight="14.4" x14ac:dyDescent="0.3"/>
  <cols>
    <col min="1" max="1" width="23" style="1" customWidth="1"/>
    <col min="2" max="2" width="7.109375" style="1" customWidth="1"/>
    <col min="3" max="3" width="18.88671875" style="1" customWidth="1"/>
    <col min="4" max="6" width="8.88671875" style="2"/>
    <col min="7" max="7" width="11.44140625" style="82" customWidth="1"/>
    <col min="8" max="8" width="7.33203125" style="3" customWidth="1"/>
    <col min="9" max="9" width="10.5546875" style="1" customWidth="1"/>
    <col min="10" max="25" width="4.88671875" style="1" customWidth="1"/>
    <col min="26" max="26" width="8.88671875" style="20"/>
    <col min="27" max="27" width="13.88671875" style="1" customWidth="1"/>
    <col min="28" max="16384" width="8.88671875" style="1"/>
  </cols>
  <sheetData>
    <row r="1" spans="1:27" x14ac:dyDescent="0.3">
      <c r="A1" s="27"/>
      <c r="B1" s="21"/>
      <c r="C1" s="101" t="s">
        <v>217</v>
      </c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X1" s="101"/>
      <c r="Y1" s="21"/>
      <c r="Z1" s="22"/>
      <c r="AA1" s="23"/>
    </row>
    <row r="2" spans="1:27" x14ac:dyDescent="0.3">
      <c r="A2" s="28"/>
      <c r="B2" s="24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02"/>
      <c r="X2" s="102"/>
      <c r="Y2" s="24"/>
      <c r="Z2" s="25"/>
      <c r="AA2" s="26"/>
    </row>
    <row r="3" spans="1:27" ht="15" thickBot="1" x14ac:dyDescent="0.35">
      <c r="A3" s="28"/>
      <c r="B3" s="24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102"/>
      <c r="S3" s="102"/>
      <c r="T3" s="102"/>
      <c r="U3" s="102"/>
      <c r="V3" s="102"/>
      <c r="W3" s="102"/>
      <c r="X3" s="102"/>
      <c r="Y3" s="24"/>
      <c r="Z3" s="25"/>
      <c r="AA3" s="26"/>
    </row>
    <row r="4" spans="1:27" x14ac:dyDescent="0.3">
      <c r="A4" s="28"/>
      <c r="B4" s="24"/>
      <c r="C4" s="18" t="s">
        <v>166</v>
      </c>
      <c r="D4" s="103"/>
      <c r="E4" s="104"/>
      <c r="F4" s="104"/>
      <c r="G4" s="104"/>
      <c r="H4" s="105"/>
      <c r="I4" s="125"/>
      <c r="J4" s="112" t="s">
        <v>168</v>
      </c>
      <c r="K4" s="113"/>
      <c r="L4" s="103"/>
      <c r="M4" s="104"/>
      <c r="N4" s="104"/>
      <c r="O4" s="104"/>
      <c r="P4" s="104"/>
      <c r="Q4" s="104"/>
      <c r="R4" s="104"/>
      <c r="S4" s="104"/>
      <c r="T4" s="104"/>
      <c r="U4" s="104"/>
      <c r="V4" s="104"/>
      <c r="W4" s="104"/>
      <c r="X4" s="105"/>
      <c r="Y4" s="24"/>
      <c r="Z4" s="25"/>
      <c r="AA4" s="26"/>
    </row>
    <row r="5" spans="1:27" ht="15" thickBot="1" x14ac:dyDescent="0.35">
      <c r="A5" s="28"/>
      <c r="B5" s="24"/>
      <c r="C5" s="19"/>
      <c r="D5" s="106"/>
      <c r="E5" s="107"/>
      <c r="F5" s="107"/>
      <c r="G5" s="107"/>
      <c r="H5" s="108"/>
      <c r="I5" s="125"/>
      <c r="J5" s="121"/>
      <c r="K5" s="122"/>
      <c r="L5" s="109"/>
      <c r="M5" s="110"/>
      <c r="N5" s="110"/>
      <c r="O5" s="110"/>
      <c r="P5" s="110"/>
      <c r="Q5" s="110"/>
      <c r="R5" s="110"/>
      <c r="S5" s="110"/>
      <c r="T5" s="110"/>
      <c r="U5" s="110"/>
      <c r="V5" s="110"/>
      <c r="W5" s="110"/>
      <c r="X5" s="111"/>
      <c r="Y5" s="24"/>
      <c r="Z5" s="25"/>
      <c r="AA5" s="26"/>
    </row>
    <row r="6" spans="1:27" x14ac:dyDescent="0.3">
      <c r="A6" s="28"/>
      <c r="B6" s="24"/>
      <c r="C6" s="16" t="s">
        <v>167</v>
      </c>
      <c r="D6" s="119" t="s">
        <v>177</v>
      </c>
      <c r="E6" s="115"/>
      <c r="F6" s="115"/>
      <c r="G6" s="115"/>
      <c r="H6" s="116"/>
      <c r="I6" s="125"/>
      <c r="J6" s="121"/>
      <c r="K6" s="122"/>
      <c r="L6" s="109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1"/>
      <c r="Y6" s="24"/>
      <c r="Z6" s="25"/>
      <c r="AA6" s="26"/>
    </row>
    <row r="7" spans="1:27" ht="15" thickBot="1" x14ac:dyDescent="0.35">
      <c r="A7" s="28"/>
      <c r="B7" s="24"/>
      <c r="C7" s="17"/>
      <c r="D7" s="120"/>
      <c r="E7" s="117"/>
      <c r="F7" s="117"/>
      <c r="G7" s="117"/>
      <c r="H7" s="118"/>
      <c r="I7" s="126"/>
      <c r="J7" s="123"/>
      <c r="K7" s="124"/>
      <c r="L7" s="106"/>
      <c r="M7" s="107"/>
      <c r="N7" s="107"/>
      <c r="O7" s="107"/>
      <c r="P7" s="107"/>
      <c r="Q7" s="107"/>
      <c r="R7" s="107"/>
      <c r="S7" s="107"/>
      <c r="T7" s="107"/>
      <c r="U7" s="107"/>
      <c r="V7" s="107"/>
      <c r="W7" s="107"/>
      <c r="X7" s="108"/>
      <c r="Y7" s="24"/>
      <c r="Z7" s="25"/>
      <c r="AA7" s="26"/>
    </row>
    <row r="8" spans="1:27" x14ac:dyDescent="0.2">
      <c r="A8" s="96" t="s">
        <v>53</v>
      </c>
      <c r="B8" s="94" t="s">
        <v>163</v>
      </c>
      <c r="C8" s="127" t="s">
        <v>54</v>
      </c>
      <c r="D8" s="114" t="s">
        <v>49</v>
      </c>
      <c r="E8" s="114"/>
      <c r="F8" s="12"/>
      <c r="G8" s="129" t="s">
        <v>57</v>
      </c>
      <c r="H8" s="131" t="s">
        <v>58</v>
      </c>
      <c r="I8" s="13" t="s">
        <v>61</v>
      </c>
      <c r="J8" s="14">
        <v>6</v>
      </c>
      <c r="K8" s="15">
        <v>6.5</v>
      </c>
      <c r="L8" s="14">
        <v>7</v>
      </c>
      <c r="M8" s="15">
        <v>7.5</v>
      </c>
      <c r="N8" s="14">
        <v>8</v>
      </c>
      <c r="O8" s="15">
        <v>8.5</v>
      </c>
      <c r="P8" s="14">
        <v>9</v>
      </c>
      <c r="Q8" s="15">
        <v>9.5</v>
      </c>
      <c r="R8" s="14">
        <v>10</v>
      </c>
      <c r="S8" s="15">
        <v>10.5</v>
      </c>
      <c r="T8" s="14">
        <v>11</v>
      </c>
      <c r="U8" s="15">
        <v>11.5</v>
      </c>
      <c r="V8" s="14">
        <v>12</v>
      </c>
      <c r="W8" s="14">
        <v>13</v>
      </c>
      <c r="X8" s="14">
        <v>14</v>
      </c>
      <c r="Y8" s="14">
        <v>15</v>
      </c>
      <c r="Z8" s="90" t="s">
        <v>164</v>
      </c>
      <c r="AA8" s="92" t="s">
        <v>165</v>
      </c>
    </row>
    <row r="9" spans="1:27" ht="18" customHeight="1" x14ac:dyDescent="0.2">
      <c r="A9" s="97"/>
      <c r="B9" s="95"/>
      <c r="C9" s="128"/>
      <c r="D9" s="29" t="s">
        <v>50</v>
      </c>
      <c r="E9" s="29" t="s">
        <v>51</v>
      </c>
      <c r="F9" s="29" t="s">
        <v>52</v>
      </c>
      <c r="G9" s="130"/>
      <c r="H9" s="132"/>
      <c r="I9" s="30" t="s">
        <v>55</v>
      </c>
      <c r="J9" s="31">
        <v>40</v>
      </c>
      <c r="K9" s="31"/>
      <c r="L9" s="31">
        <v>41</v>
      </c>
      <c r="M9" s="31"/>
      <c r="N9" s="31">
        <v>42</v>
      </c>
      <c r="O9" s="31"/>
      <c r="P9" s="31">
        <v>43</v>
      </c>
      <c r="Q9" s="31"/>
      <c r="R9" s="31">
        <v>44</v>
      </c>
      <c r="S9" s="31"/>
      <c r="T9" s="31">
        <v>45</v>
      </c>
      <c r="U9" s="31"/>
      <c r="V9" s="31">
        <v>46</v>
      </c>
      <c r="W9" s="31">
        <v>47</v>
      </c>
      <c r="X9" s="31">
        <v>48</v>
      </c>
      <c r="Y9" s="31"/>
      <c r="Z9" s="91"/>
      <c r="AA9" s="93"/>
    </row>
    <row r="10" spans="1:27" ht="6" customHeight="1" x14ac:dyDescent="0.2">
      <c r="A10" s="39"/>
      <c r="B10" s="40"/>
      <c r="C10" s="41"/>
      <c r="D10" s="42"/>
      <c r="E10" s="42"/>
      <c r="F10" s="43"/>
      <c r="G10" s="77"/>
      <c r="H10" s="44"/>
      <c r="I10" s="45"/>
      <c r="J10" s="46"/>
      <c r="K10" s="46"/>
      <c r="L10" s="46"/>
      <c r="M10" s="46"/>
      <c r="N10" s="47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8"/>
      <c r="AA10" s="49"/>
    </row>
    <row r="11" spans="1:27" x14ac:dyDescent="0.3">
      <c r="A11" s="32" t="s">
        <v>0</v>
      </c>
      <c r="B11" s="9" t="s">
        <v>161</v>
      </c>
      <c r="C11" s="8" t="s">
        <v>121</v>
      </c>
      <c r="D11" s="34"/>
      <c r="E11" s="34"/>
      <c r="F11" s="5">
        <v>209.95</v>
      </c>
      <c r="G11" s="78" t="s">
        <v>123</v>
      </c>
      <c r="H11" s="57" t="s">
        <v>68</v>
      </c>
      <c r="I11" s="61" t="s">
        <v>211</v>
      </c>
      <c r="J11" s="59"/>
      <c r="K11" s="38"/>
      <c r="L11" s="37"/>
      <c r="M11" s="37"/>
      <c r="N11" s="37"/>
      <c r="O11" s="37"/>
      <c r="P11" s="37"/>
      <c r="Q11" s="37"/>
      <c r="R11" s="37"/>
      <c r="S11" s="37"/>
      <c r="T11" s="37"/>
      <c r="U11" s="38"/>
      <c r="V11" s="37"/>
      <c r="W11" s="37"/>
      <c r="X11" s="38"/>
      <c r="Y11" s="38"/>
      <c r="Z11" s="37">
        <f>SUM(J11,L11:T11,V11:W11)</f>
        <v>0</v>
      </c>
      <c r="AA11" s="52">
        <f t="shared" ref="AA11:AA13" si="0">Z11*E11</f>
        <v>0</v>
      </c>
    </row>
    <row r="12" spans="1:27" x14ac:dyDescent="0.3">
      <c r="A12" s="33" t="s">
        <v>0</v>
      </c>
      <c r="B12" s="7"/>
      <c r="C12" s="8" t="s">
        <v>101</v>
      </c>
      <c r="D12" s="34"/>
      <c r="E12" s="34"/>
      <c r="F12" s="5">
        <v>209.95</v>
      </c>
      <c r="G12" s="78" t="s">
        <v>123</v>
      </c>
      <c r="H12" s="57" t="s">
        <v>81</v>
      </c>
      <c r="I12" s="61" t="s">
        <v>211</v>
      </c>
      <c r="J12" s="59"/>
      <c r="K12" s="38"/>
      <c r="L12" s="37"/>
      <c r="M12" s="37"/>
      <c r="N12" s="37"/>
      <c r="O12" s="37"/>
      <c r="P12" s="37"/>
      <c r="Q12" s="37"/>
      <c r="R12" s="37"/>
      <c r="S12" s="37"/>
      <c r="T12" s="37"/>
      <c r="U12" s="38"/>
      <c r="V12" s="37"/>
      <c r="W12" s="37"/>
      <c r="X12" s="38"/>
      <c r="Y12" s="38"/>
      <c r="Z12" s="37">
        <f>SUM(J12,L12:T12,V12:W12)</f>
        <v>0</v>
      </c>
      <c r="AA12" s="52">
        <f t="shared" si="0"/>
        <v>0</v>
      </c>
    </row>
    <row r="13" spans="1:27" x14ac:dyDescent="0.3">
      <c r="A13" s="32" t="s">
        <v>186</v>
      </c>
      <c r="B13" s="9" t="s">
        <v>304</v>
      </c>
      <c r="C13" s="8" t="s">
        <v>95</v>
      </c>
      <c r="D13" s="34"/>
      <c r="E13" s="34"/>
      <c r="F13" s="5">
        <v>199.95</v>
      </c>
      <c r="G13" s="78" t="s">
        <v>96</v>
      </c>
      <c r="H13" s="57" t="s">
        <v>98</v>
      </c>
      <c r="I13" s="61" t="s">
        <v>212</v>
      </c>
      <c r="J13" s="59"/>
      <c r="K13" s="38"/>
      <c r="L13" s="37"/>
      <c r="M13" s="37"/>
      <c r="N13" s="37"/>
      <c r="O13" s="37"/>
      <c r="P13" s="37"/>
      <c r="Q13" s="37"/>
      <c r="R13" s="37"/>
      <c r="S13" s="37"/>
      <c r="T13" s="37"/>
      <c r="U13" s="38"/>
      <c r="V13" s="37"/>
      <c r="W13" s="37"/>
      <c r="X13" s="38"/>
      <c r="Y13" s="38"/>
      <c r="Z13" s="37">
        <f t="shared" ref="Z13:Z14" si="1">SUM(J13,L13:T13,V13:W13)</f>
        <v>0</v>
      </c>
      <c r="AA13" s="52">
        <f t="shared" si="0"/>
        <v>0</v>
      </c>
    </row>
    <row r="14" spans="1:27" x14ac:dyDescent="0.3">
      <c r="A14" s="33" t="s">
        <v>186</v>
      </c>
      <c r="B14" s="8"/>
      <c r="C14" s="8" t="s">
        <v>59</v>
      </c>
      <c r="D14" s="34"/>
      <c r="E14" s="34"/>
      <c r="F14" s="5">
        <v>199.95</v>
      </c>
      <c r="G14" s="78" t="s">
        <v>96</v>
      </c>
      <c r="H14" s="57" t="s">
        <v>60</v>
      </c>
      <c r="I14" s="61" t="s">
        <v>212</v>
      </c>
      <c r="J14" s="59"/>
      <c r="K14" s="38"/>
      <c r="L14" s="37"/>
      <c r="M14" s="37"/>
      <c r="N14" s="37"/>
      <c r="O14" s="37"/>
      <c r="P14" s="37"/>
      <c r="Q14" s="37"/>
      <c r="R14" s="37"/>
      <c r="S14" s="37"/>
      <c r="T14" s="37"/>
      <c r="U14" s="38"/>
      <c r="V14" s="37"/>
      <c r="W14" s="37"/>
      <c r="X14" s="38"/>
      <c r="Y14" s="38"/>
      <c r="Z14" s="37">
        <f t="shared" si="1"/>
        <v>0</v>
      </c>
      <c r="AA14" s="52">
        <f t="shared" ref="AA14:AA83" si="2">Z14*E14</f>
        <v>0</v>
      </c>
    </row>
    <row r="15" spans="1:27" x14ac:dyDescent="0.3">
      <c r="A15" s="33" t="s">
        <v>186</v>
      </c>
      <c r="B15" s="8"/>
      <c r="C15" s="8" t="s">
        <v>261</v>
      </c>
      <c r="D15" s="34"/>
      <c r="E15" s="34"/>
      <c r="F15" s="5">
        <v>199.95</v>
      </c>
      <c r="G15" s="78" t="s">
        <v>96</v>
      </c>
      <c r="H15" s="57" t="s">
        <v>97</v>
      </c>
      <c r="I15" s="61" t="s">
        <v>212</v>
      </c>
      <c r="J15" s="59"/>
      <c r="K15" s="38"/>
      <c r="L15" s="37"/>
      <c r="M15" s="37"/>
      <c r="N15" s="37"/>
      <c r="O15" s="37"/>
      <c r="P15" s="37"/>
      <c r="Q15" s="37"/>
      <c r="R15" s="37"/>
      <c r="S15" s="37"/>
      <c r="T15" s="37"/>
      <c r="U15" s="38"/>
      <c r="V15" s="37"/>
      <c r="W15" s="37"/>
      <c r="X15" s="38"/>
      <c r="Y15" s="38"/>
      <c r="Z15" s="37">
        <f t="shared" ref="Z15:Z16" si="3">SUM(J15,L15:T15,V15:W15)</f>
        <v>0</v>
      </c>
      <c r="AA15" s="52">
        <f t="shared" ref="AA15:AA16" si="4">Z15*E15</f>
        <v>0</v>
      </c>
    </row>
    <row r="16" spans="1:27" x14ac:dyDescent="0.3">
      <c r="A16" s="33" t="s">
        <v>186</v>
      </c>
      <c r="B16" s="8"/>
      <c r="C16" s="8" t="s">
        <v>94</v>
      </c>
      <c r="D16" s="34"/>
      <c r="E16" s="34"/>
      <c r="F16" s="5">
        <v>199.95</v>
      </c>
      <c r="G16" s="78" t="s">
        <v>96</v>
      </c>
      <c r="H16" s="57" t="s">
        <v>92</v>
      </c>
      <c r="I16" s="61" t="s">
        <v>212</v>
      </c>
      <c r="J16" s="59"/>
      <c r="K16" s="38"/>
      <c r="L16" s="37"/>
      <c r="M16" s="37"/>
      <c r="N16" s="37"/>
      <c r="O16" s="37"/>
      <c r="P16" s="37"/>
      <c r="Q16" s="37"/>
      <c r="R16" s="37"/>
      <c r="S16" s="37"/>
      <c r="T16" s="37"/>
      <c r="U16" s="38"/>
      <c r="V16" s="37"/>
      <c r="W16" s="37"/>
      <c r="X16" s="38"/>
      <c r="Y16" s="38"/>
      <c r="Z16" s="37">
        <f t="shared" si="3"/>
        <v>0</v>
      </c>
      <c r="AA16" s="52">
        <f t="shared" si="4"/>
        <v>0</v>
      </c>
    </row>
    <row r="17" spans="1:27" x14ac:dyDescent="0.3">
      <c r="A17" s="32" t="s">
        <v>1</v>
      </c>
      <c r="B17" s="10" t="s">
        <v>325</v>
      </c>
      <c r="C17" s="8" t="s">
        <v>112</v>
      </c>
      <c r="D17" s="34"/>
      <c r="E17" s="34"/>
      <c r="F17" s="5">
        <v>199.95</v>
      </c>
      <c r="G17" s="78" t="s">
        <v>159</v>
      </c>
      <c r="H17" s="57" t="s">
        <v>60</v>
      </c>
      <c r="I17" s="61" t="s">
        <v>212</v>
      </c>
      <c r="J17" s="59"/>
      <c r="K17" s="38"/>
      <c r="L17" s="37"/>
      <c r="M17" s="37"/>
      <c r="N17" s="37"/>
      <c r="O17" s="37"/>
      <c r="P17" s="37"/>
      <c r="Q17" s="37"/>
      <c r="R17" s="37"/>
      <c r="S17" s="37"/>
      <c r="T17" s="37"/>
      <c r="U17" s="38"/>
      <c r="V17" s="37"/>
      <c r="W17" s="38"/>
      <c r="X17" s="38"/>
      <c r="Y17" s="38"/>
      <c r="Z17" s="37">
        <f>SUM(J17,L17:T17,V17)</f>
        <v>0</v>
      </c>
      <c r="AA17" s="52">
        <f t="shared" si="2"/>
        <v>0</v>
      </c>
    </row>
    <row r="18" spans="1:27" x14ac:dyDescent="0.3">
      <c r="A18" s="33" t="s">
        <v>1</v>
      </c>
      <c r="B18" s="8"/>
      <c r="C18" s="8" t="s">
        <v>132</v>
      </c>
      <c r="D18" s="34"/>
      <c r="E18" s="34"/>
      <c r="F18" s="5">
        <v>199.95</v>
      </c>
      <c r="G18" s="78" t="s">
        <v>159</v>
      </c>
      <c r="H18" s="57" t="s">
        <v>67</v>
      </c>
      <c r="I18" s="61" t="s">
        <v>212</v>
      </c>
      <c r="J18" s="59"/>
      <c r="K18" s="38"/>
      <c r="L18" s="37"/>
      <c r="M18" s="37"/>
      <c r="N18" s="37"/>
      <c r="O18" s="37"/>
      <c r="P18" s="37"/>
      <c r="Q18" s="37"/>
      <c r="R18" s="37"/>
      <c r="S18" s="37"/>
      <c r="T18" s="37"/>
      <c r="U18" s="38"/>
      <c r="V18" s="37"/>
      <c r="W18" s="38"/>
      <c r="X18" s="38"/>
      <c r="Y18" s="38"/>
      <c r="Z18" s="37">
        <f t="shared" ref="Z18:Z19" si="5">SUM(J18,L18:T18,V18)</f>
        <v>0</v>
      </c>
      <c r="AA18" s="52">
        <f t="shared" si="2"/>
        <v>0</v>
      </c>
    </row>
    <row r="19" spans="1:27" x14ac:dyDescent="0.3">
      <c r="A19" s="33" t="s">
        <v>1</v>
      </c>
      <c r="B19" s="8"/>
      <c r="C19" s="8" t="s">
        <v>101</v>
      </c>
      <c r="D19" s="34"/>
      <c r="E19" s="34"/>
      <c r="F19" s="5">
        <v>199.95</v>
      </c>
      <c r="G19" s="78" t="s">
        <v>159</v>
      </c>
      <c r="H19" s="57" t="s">
        <v>81</v>
      </c>
      <c r="I19" s="61" t="s">
        <v>212</v>
      </c>
      <c r="J19" s="59"/>
      <c r="K19" s="38"/>
      <c r="L19" s="37"/>
      <c r="M19" s="37"/>
      <c r="N19" s="37"/>
      <c r="O19" s="37"/>
      <c r="P19" s="37"/>
      <c r="Q19" s="37"/>
      <c r="R19" s="37"/>
      <c r="S19" s="37"/>
      <c r="T19" s="37"/>
      <c r="U19" s="38"/>
      <c r="V19" s="37"/>
      <c r="W19" s="38"/>
      <c r="X19" s="38"/>
      <c r="Y19" s="38"/>
      <c r="Z19" s="37">
        <f t="shared" si="5"/>
        <v>0</v>
      </c>
      <c r="AA19" s="52">
        <f t="shared" si="2"/>
        <v>0</v>
      </c>
    </row>
    <row r="20" spans="1:27" x14ac:dyDescent="0.3">
      <c r="A20" s="32" t="s">
        <v>2</v>
      </c>
      <c r="B20" s="9" t="s">
        <v>321</v>
      </c>
      <c r="C20" s="8" t="s">
        <v>137</v>
      </c>
      <c r="D20" s="34"/>
      <c r="E20" s="34"/>
      <c r="F20" s="5">
        <v>229.95</v>
      </c>
      <c r="G20" s="78" t="s">
        <v>138</v>
      </c>
      <c r="H20" s="57" t="s">
        <v>139</v>
      </c>
      <c r="I20" s="61" t="s">
        <v>210</v>
      </c>
      <c r="J20" s="59"/>
      <c r="K20" s="38"/>
      <c r="L20" s="37"/>
      <c r="M20" s="38"/>
      <c r="N20" s="37"/>
      <c r="O20" s="38"/>
      <c r="P20" s="37"/>
      <c r="Q20" s="38"/>
      <c r="R20" s="37"/>
      <c r="S20" s="38"/>
      <c r="T20" s="37"/>
      <c r="U20" s="38"/>
      <c r="V20" s="37"/>
      <c r="W20" s="37"/>
      <c r="X20" s="38"/>
      <c r="Y20" s="38"/>
      <c r="Z20" s="37">
        <f t="shared" ref="Z20:Z21" si="6">SUM(J20,L20,N20,P20,R20,T20,V20,W20)</f>
        <v>0</v>
      </c>
      <c r="AA20" s="52">
        <f t="shared" si="2"/>
        <v>0</v>
      </c>
    </row>
    <row r="21" spans="1:27" x14ac:dyDescent="0.3">
      <c r="A21" s="33" t="s">
        <v>2</v>
      </c>
      <c r="B21" s="8"/>
      <c r="C21" s="8" t="s">
        <v>101</v>
      </c>
      <c r="D21" s="34"/>
      <c r="E21" s="34"/>
      <c r="F21" s="5">
        <v>229.95</v>
      </c>
      <c r="G21" s="78" t="s">
        <v>138</v>
      </c>
      <c r="H21" s="57" t="s">
        <v>81</v>
      </c>
      <c r="I21" s="61" t="s">
        <v>210</v>
      </c>
      <c r="J21" s="59"/>
      <c r="K21" s="38"/>
      <c r="L21" s="37"/>
      <c r="M21" s="38"/>
      <c r="N21" s="37"/>
      <c r="O21" s="38"/>
      <c r="P21" s="37"/>
      <c r="Q21" s="38"/>
      <c r="R21" s="37"/>
      <c r="S21" s="38"/>
      <c r="T21" s="37"/>
      <c r="U21" s="38"/>
      <c r="V21" s="37"/>
      <c r="W21" s="37"/>
      <c r="X21" s="38"/>
      <c r="Y21" s="38"/>
      <c r="Z21" s="37">
        <f t="shared" si="6"/>
        <v>0</v>
      </c>
      <c r="AA21" s="52">
        <f t="shared" si="2"/>
        <v>0</v>
      </c>
    </row>
    <row r="22" spans="1:27" x14ac:dyDescent="0.3">
      <c r="A22" s="32" t="s">
        <v>3</v>
      </c>
      <c r="B22" s="9" t="s">
        <v>296</v>
      </c>
      <c r="C22" s="8" t="s">
        <v>70</v>
      </c>
      <c r="D22" s="34"/>
      <c r="E22" s="34"/>
      <c r="F22" s="5">
        <v>209.95</v>
      </c>
      <c r="G22" s="78" t="s">
        <v>252</v>
      </c>
      <c r="H22" s="57" t="s">
        <v>62</v>
      </c>
      <c r="I22" s="61" t="s">
        <v>210</v>
      </c>
      <c r="J22" s="59"/>
      <c r="K22" s="38"/>
      <c r="L22" s="37"/>
      <c r="M22" s="38"/>
      <c r="N22" s="37"/>
      <c r="O22" s="38"/>
      <c r="P22" s="37"/>
      <c r="Q22" s="38"/>
      <c r="R22" s="37"/>
      <c r="S22" s="38"/>
      <c r="T22" s="37"/>
      <c r="U22" s="38"/>
      <c r="V22" s="37"/>
      <c r="W22" s="38"/>
      <c r="X22" s="38"/>
      <c r="Y22" s="38"/>
      <c r="Z22" s="37">
        <f t="shared" ref="Z22:Z23" si="7">SUM(J22,L22:T22,V22)</f>
        <v>0</v>
      </c>
      <c r="AA22" s="52">
        <f>Z22*E24</f>
        <v>0</v>
      </c>
    </row>
    <row r="23" spans="1:27" x14ac:dyDescent="0.3">
      <c r="A23" s="33" t="s">
        <v>3</v>
      </c>
      <c r="B23" s="8"/>
      <c r="C23" s="8" t="s">
        <v>99</v>
      </c>
      <c r="D23" s="34"/>
      <c r="E23" s="34"/>
      <c r="F23" s="5">
        <v>209.95</v>
      </c>
      <c r="G23" s="78" t="s">
        <v>253</v>
      </c>
      <c r="H23" s="57" t="s">
        <v>68</v>
      </c>
      <c r="I23" s="61" t="s">
        <v>210</v>
      </c>
      <c r="J23" s="59"/>
      <c r="K23" s="38"/>
      <c r="L23" s="37"/>
      <c r="M23" s="38"/>
      <c r="N23" s="37"/>
      <c r="O23" s="38"/>
      <c r="P23" s="37"/>
      <c r="Q23" s="38"/>
      <c r="R23" s="37"/>
      <c r="S23" s="38"/>
      <c r="T23" s="37"/>
      <c r="U23" s="38"/>
      <c r="V23" s="37"/>
      <c r="W23" s="38"/>
      <c r="X23" s="38"/>
      <c r="Y23" s="38"/>
      <c r="Z23" s="37">
        <f t="shared" si="7"/>
        <v>0</v>
      </c>
      <c r="AA23" s="52">
        <f>Z23*E25</f>
        <v>0</v>
      </c>
    </row>
    <row r="24" spans="1:27" x14ac:dyDescent="0.3">
      <c r="A24" s="33" t="s">
        <v>3</v>
      </c>
      <c r="B24" s="8"/>
      <c r="C24" s="8" t="s">
        <v>192</v>
      </c>
      <c r="D24" s="34"/>
      <c r="E24" s="34"/>
      <c r="F24" s="5">
        <v>209.95</v>
      </c>
      <c r="G24" s="78" t="s">
        <v>100</v>
      </c>
      <c r="H24" s="57" t="s">
        <v>139</v>
      </c>
      <c r="I24" s="61" t="s">
        <v>210</v>
      </c>
      <c r="J24" s="59"/>
      <c r="K24" s="38"/>
      <c r="L24" s="37"/>
      <c r="M24" s="38"/>
      <c r="N24" s="37"/>
      <c r="O24" s="38"/>
      <c r="P24" s="37"/>
      <c r="Q24" s="38"/>
      <c r="R24" s="37"/>
      <c r="S24" s="38"/>
      <c r="T24" s="37"/>
      <c r="U24" s="38"/>
      <c r="V24" s="37"/>
      <c r="W24" s="38"/>
      <c r="X24" s="38"/>
      <c r="Y24" s="38"/>
      <c r="Z24" s="37">
        <f t="shared" ref="Z24:Z25" si="8">SUM(J24,L24:T24,V24)</f>
        <v>0</v>
      </c>
      <c r="AA24" s="52">
        <f t="shared" ref="AA24:AA25" si="9">Z24*E26</f>
        <v>0</v>
      </c>
    </row>
    <row r="25" spans="1:27" x14ac:dyDescent="0.3">
      <c r="A25" s="33" t="s">
        <v>3</v>
      </c>
      <c r="B25" s="8"/>
      <c r="C25" s="8" t="s">
        <v>193</v>
      </c>
      <c r="D25" s="34"/>
      <c r="E25" s="34"/>
      <c r="F25" s="5">
        <v>209.95</v>
      </c>
      <c r="G25" s="78" t="s">
        <v>100</v>
      </c>
      <c r="H25" s="57" t="s">
        <v>81</v>
      </c>
      <c r="I25" s="61" t="s">
        <v>210</v>
      </c>
      <c r="J25" s="59"/>
      <c r="K25" s="38"/>
      <c r="L25" s="37"/>
      <c r="M25" s="38"/>
      <c r="N25" s="37"/>
      <c r="O25" s="38"/>
      <c r="P25" s="37"/>
      <c r="Q25" s="38"/>
      <c r="R25" s="37"/>
      <c r="S25" s="38"/>
      <c r="T25" s="37"/>
      <c r="U25" s="38"/>
      <c r="V25" s="37"/>
      <c r="W25" s="38"/>
      <c r="X25" s="38"/>
      <c r="Y25" s="38"/>
      <c r="Z25" s="37">
        <f t="shared" si="8"/>
        <v>0</v>
      </c>
      <c r="AA25" s="52">
        <f t="shared" si="9"/>
        <v>0</v>
      </c>
    </row>
    <row r="26" spans="1:27" x14ac:dyDescent="0.3">
      <c r="A26" s="32" t="s">
        <v>4</v>
      </c>
      <c r="B26" s="9" t="s">
        <v>324</v>
      </c>
      <c r="C26" s="8" t="s">
        <v>146</v>
      </c>
      <c r="D26" s="34"/>
      <c r="E26" s="34"/>
      <c r="F26" s="5">
        <v>219.95</v>
      </c>
      <c r="G26" s="78" t="s">
        <v>150</v>
      </c>
      <c r="H26" s="57" t="s">
        <v>148</v>
      </c>
      <c r="I26" s="61" t="s">
        <v>210</v>
      </c>
      <c r="J26" s="59"/>
      <c r="K26" s="38"/>
      <c r="L26" s="37"/>
      <c r="M26" s="38"/>
      <c r="N26" s="37"/>
      <c r="O26" s="38"/>
      <c r="P26" s="37"/>
      <c r="Q26" s="38"/>
      <c r="R26" s="37"/>
      <c r="S26" s="38"/>
      <c r="T26" s="37"/>
      <c r="U26" s="38"/>
      <c r="V26" s="37"/>
      <c r="W26" s="37"/>
      <c r="X26" s="38"/>
      <c r="Y26" s="38"/>
      <c r="Z26" s="37">
        <f t="shared" ref="Z26" si="10">SUM(J26,L26,N26,P26,R26,T26,V26,W26)</f>
        <v>0</v>
      </c>
      <c r="AA26" s="52">
        <f t="shared" si="2"/>
        <v>0</v>
      </c>
    </row>
    <row r="27" spans="1:27" x14ac:dyDescent="0.3">
      <c r="A27" s="32" t="s">
        <v>5</v>
      </c>
      <c r="B27" s="9" t="s">
        <v>284</v>
      </c>
      <c r="C27" s="8" t="s">
        <v>121</v>
      </c>
      <c r="D27" s="34"/>
      <c r="E27" s="34"/>
      <c r="F27" s="5">
        <v>179.95</v>
      </c>
      <c r="G27" s="78" t="s">
        <v>135</v>
      </c>
      <c r="H27" s="57" t="s">
        <v>68</v>
      </c>
      <c r="I27" s="61" t="s">
        <v>211</v>
      </c>
      <c r="J27" s="59"/>
      <c r="K27" s="38"/>
      <c r="L27" s="37"/>
      <c r="M27" s="37"/>
      <c r="N27" s="37"/>
      <c r="O27" s="37"/>
      <c r="P27" s="37"/>
      <c r="Q27" s="37"/>
      <c r="R27" s="37"/>
      <c r="S27" s="37"/>
      <c r="T27" s="37"/>
      <c r="U27" s="38"/>
      <c r="V27" s="37"/>
      <c r="W27" s="37"/>
      <c r="X27" s="37"/>
      <c r="Y27" s="38"/>
      <c r="Z27" s="37">
        <f>SUM(J27,L27:T27,V27:X27)</f>
        <v>0</v>
      </c>
      <c r="AA27" s="52">
        <f t="shared" si="2"/>
        <v>0</v>
      </c>
    </row>
    <row r="28" spans="1:27" x14ac:dyDescent="0.3">
      <c r="A28" s="33" t="s">
        <v>5</v>
      </c>
      <c r="B28" s="8"/>
      <c r="C28" s="8" t="s">
        <v>101</v>
      </c>
      <c r="D28" s="34"/>
      <c r="E28" s="34"/>
      <c r="F28" s="5">
        <v>179.95</v>
      </c>
      <c r="G28" s="78" t="s">
        <v>135</v>
      </c>
      <c r="H28" s="57" t="s">
        <v>81</v>
      </c>
      <c r="I28" s="61" t="s">
        <v>211</v>
      </c>
      <c r="J28" s="59"/>
      <c r="K28" s="38"/>
      <c r="L28" s="37"/>
      <c r="M28" s="37"/>
      <c r="N28" s="37"/>
      <c r="O28" s="37"/>
      <c r="P28" s="37"/>
      <c r="Q28" s="37"/>
      <c r="R28" s="37"/>
      <c r="S28" s="37"/>
      <c r="T28" s="37"/>
      <c r="U28" s="38"/>
      <c r="V28" s="37"/>
      <c r="W28" s="37"/>
      <c r="X28" s="37"/>
      <c r="Y28" s="38"/>
      <c r="Z28" s="37">
        <f>SUM(J28,L28:T28,V28:X28)</f>
        <v>0</v>
      </c>
      <c r="AA28" s="52">
        <f t="shared" si="2"/>
        <v>0</v>
      </c>
    </row>
    <row r="29" spans="1:27" x14ac:dyDescent="0.3">
      <c r="A29" s="55" t="s">
        <v>169</v>
      </c>
      <c r="B29" s="9" t="s">
        <v>294</v>
      </c>
      <c r="C29" s="8" t="s">
        <v>184</v>
      </c>
      <c r="D29" s="34"/>
      <c r="E29" s="34"/>
      <c r="F29" s="34">
        <v>199.95</v>
      </c>
      <c r="G29" s="78" t="s">
        <v>185</v>
      </c>
      <c r="H29" s="57" t="s">
        <v>68</v>
      </c>
      <c r="I29" s="61" t="s">
        <v>212</v>
      </c>
      <c r="J29" s="59"/>
      <c r="K29" s="38"/>
      <c r="L29" s="37"/>
      <c r="M29" s="37"/>
      <c r="N29" s="37"/>
      <c r="O29" s="37"/>
      <c r="P29" s="37"/>
      <c r="Q29" s="37"/>
      <c r="R29" s="37"/>
      <c r="S29" s="37"/>
      <c r="T29" s="37"/>
      <c r="U29" s="38"/>
      <c r="V29" s="37"/>
      <c r="W29" s="37"/>
      <c r="X29" s="38"/>
      <c r="Y29" s="38"/>
      <c r="Z29" s="37">
        <f t="shared" ref="Z29:Z30" si="11">SUM(J29,L29:T29,V29:W29)</f>
        <v>0</v>
      </c>
      <c r="AA29" s="52">
        <f t="shared" si="2"/>
        <v>0</v>
      </c>
    </row>
    <row r="30" spans="1:27" x14ac:dyDescent="0.3">
      <c r="A30" s="54" t="s">
        <v>169</v>
      </c>
      <c r="B30" s="8"/>
      <c r="C30" s="8" t="s">
        <v>64</v>
      </c>
      <c r="D30" s="34"/>
      <c r="E30" s="34"/>
      <c r="F30" s="34">
        <v>199.95</v>
      </c>
      <c r="G30" s="78" t="s">
        <v>185</v>
      </c>
      <c r="H30" s="57" t="s">
        <v>67</v>
      </c>
      <c r="I30" s="61" t="s">
        <v>212</v>
      </c>
      <c r="J30" s="59"/>
      <c r="K30" s="38"/>
      <c r="L30" s="37"/>
      <c r="M30" s="37"/>
      <c r="N30" s="37"/>
      <c r="O30" s="37"/>
      <c r="P30" s="37"/>
      <c r="Q30" s="37"/>
      <c r="R30" s="37"/>
      <c r="S30" s="37"/>
      <c r="T30" s="37"/>
      <c r="U30" s="38"/>
      <c r="V30" s="37"/>
      <c r="W30" s="37"/>
      <c r="X30" s="38"/>
      <c r="Y30" s="38"/>
      <c r="Z30" s="37">
        <f t="shared" si="11"/>
        <v>0</v>
      </c>
      <c r="AA30" s="52">
        <f t="shared" si="2"/>
        <v>0</v>
      </c>
    </row>
    <row r="31" spans="1:27" x14ac:dyDescent="0.3">
      <c r="A31" s="55" t="s">
        <v>249</v>
      </c>
      <c r="B31" s="9" t="s">
        <v>295</v>
      </c>
      <c r="C31" s="8" t="s">
        <v>250</v>
      </c>
      <c r="D31" s="34"/>
      <c r="E31" s="34"/>
      <c r="F31" s="34">
        <v>199.95</v>
      </c>
      <c r="G31" s="78">
        <v>171394</v>
      </c>
      <c r="H31" s="57" t="s">
        <v>62</v>
      </c>
      <c r="I31" s="61" t="s">
        <v>212</v>
      </c>
      <c r="J31" s="59"/>
      <c r="K31" s="38"/>
      <c r="L31" s="37"/>
      <c r="M31" s="37"/>
      <c r="N31" s="37"/>
      <c r="O31" s="37"/>
      <c r="P31" s="37"/>
      <c r="Q31" s="37"/>
      <c r="R31" s="37"/>
      <c r="S31" s="37"/>
      <c r="T31" s="37"/>
      <c r="U31" s="38"/>
      <c r="V31" s="37"/>
      <c r="W31" s="37"/>
      <c r="X31" s="38"/>
      <c r="Y31" s="38"/>
      <c r="Z31" s="37">
        <f t="shared" ref="Z31:Z32" si="12">SUM(J31,L31:T31,V31:W31)</f>
        <v>0</v>
      </c>
      <c r="AA31" s="52">
        <f t="shared" ref="AA31:AA32" si="13">Z31*E31</f>
        <v>0</v>
      </c>
    </row>
    <row r="32" spans="1:27" x14ac:dyDescent="0.3">
      <c r="A32" s="54" t="s">
        <v>249</v>
      </c>
      <c r="B32" s="8"/>
      <c r="C32" s="8" t="s">
        <v>251</v>
      </c>
      <c r="D32" s="34"/>
      <c r="E32" s="34"/>
      <c r="F32" s="34">
        <v>199.95</v>
      </c>
      <c r="G32" s="78">
        <v>171394</v>
      </c>
      <c r="H32" s="57" t="s">
        <v>60</v>
      </c>
      <c r="I32" s="61" t="s">
        <v>212</v>
      </c>
      <c r="J32" s="59"/>
      <c r="K32" s="38"/>
      <c r="L32" s="37"/>
      <c r="M32" s="37"/>
      <c r="N32" s="37"/>
      <c r="O32" s="37"/>
      <c r="P32" s="37"/>
      <c r="Q32" s="37"/>
      <c r="R32" s="37"/>
      <c r="S32" s="37"/>
      <c r="T32" s="37"/>
      <c r="U32" s="38"/>
      <c r="V32" s="37"/>
      <c r="W32" s="37"/>
      <c r="X32" s="38"/>
      <c r="Y32" s="38"/>
      <c r="Z32" s="37">
        <f t="shared" si="12"/>
        <v>0</v>
      </c>
      <c r="AA32" s="52">
        <f t="shared" si="13"/>
        <v>0</v>
      </c>
    </row>
    <row r="33" spans="1:27" x14ac:dyDescent="0.3">
      <c r="A33" s="55" t="s">
        <v>170</v>
      </c>
      <c r="B33" s="9" t="s">
        <v>332</v>
      </c>
      <c r="C33" s="8" t="s">
        <v>200</v>
      </c>
      <c r="D33" s="34"/>
      <c r="E33" s="34"/>
      <c r="F33" s="34">
        <v>239.95</v>
      </c>
      <c r="G33" s="78" t="s">
        <v>201</v>
      </c>
      <c r="H33" s="57" t="s">
        <v>81</v>
      </c>
      <c r="I33" s="61" t="s">
        <v>210</v>
      </c>
      <c r="J33" s="59"/>
      <c r="K33" s="38"/>
      <c r="L33" s="37"/>
      <c r="M33" s="38"/>
      <c r="N33" s="37"/>
      <c r="O33" s="38"/>
      <c r="P33" s="37"/>
      <c r="Q33" s="38"/>
      <c r="R33" s="37"/>
      <c r="S33" s="38"/>
      <c r="T33" s="37"/>
      <c r="U33" s="38"/>
      <c r="V33" s="37"/>
      <c r="W33" s="37"/>
      <c r="X33" s="38"/>
      <c r="Y33" s="38"/>
      <c r="Z33" s="37">
        <f t="shared" ref="Z33" si="14">SUM(J33,L33,N33,P33,R33,T33,V33,W33)</f>
        <v>0</v>
      </c>
      <c r="AA33" s="52">
        <f t="shared" si="2"/>
        <v>0</v>
      </c>
    </row>
    <row r="34" spans="1:27" x14ac:dyDescent="0.3">
      <c r="A34" s="32" t="s">
        <v>6</v>
      </c>
      <c r="B34" s="9" t="s">
        <v>287</v>
      </c>
      <c r="C34" s="8" t="s">
        <v>112</v>
      </c>
      <c r="D34" s="34"/>
      <c r="E34" s="34"/>
      <c r="F34" s="5">
        <v>229.95</v>
      </c>
      <c r="G34" s="78" t="s">
        <v>119</v>
      </c>
      <c r="H34" s="57" t="s">
        <v>60</v>
      </c>
      <c r="I34" s="61" t="s">
        <v>211</v>
      </c>
      <c r="J34" s="59"/>
      <c r="K34" s="38"/>
      <c r="L34" s="37"/>
      <c r="M34" s="37"/>
      <c r="N34" s="37"/>
      <c r="O34" s="37"/>
      <c r="P34" s="37"/>
      <c r="Q34" s="37"/>
      <c r="R34" s="37"/>
      <c r="S34" s="37"/>
      <c r="T34" s="37"/>
      <c r="U34" s="38"/>
      <c r="V34" s="37"/>
      <c r="W34" s="37"/>
      <c r="X34" s="38"/>
      <c r="Y34" s="38"/>
      <c r="Z34" s="37">
        <f t="shared" ref="Z34:Z37" si="15">SUM(J34,L34:T34,V34:W34)</f>
        <v>0</v>
      </c>
      <c r="AA34" s="52">
        <f t="shared" si="2"/>
        <v>0</v>
      </c>
    </row>
    <row r="35" spans="1:27" x14ac:dyDescent="0.3">
      <c r="A35" s="33" t="s">
        <v>6</v>
      </c>
      <c r="B35" s="8"/>
      <c r="C35" s="8" t="s">
        <v>118</v>
      </c>
      <c r="D35" s="34"/>
      <c r="E35" s="34"/>
      <c r="F35" s="5">
        <v>229.95</v>
      </c>
      <c r="G35" s="78" t="s">
        <v>119</v>
      </c>
      <c r="H35" s="57" t="s">
        <v>104</v>
      </c>
      <c r="I35" s="61" t="s">
        <v>211</v>
      </c>
      <c r="J35" s="59"/>
      <c r="K35" s="38"/>
      <c r="L35" s="37"/>
      <c r="M35" s="37"/>
      <c r="N35" s="37"/>
      <c r="O35" s="37"/>
      <c r="P35" s="37"/>
      <c r="Q35" s="37"/>
      <c r="R35" s="37"/>
      <c r="S35" s="37"/>
      <c r="T35" s="37"/>
      <c r="U35" s="38"/>
      <c r="V35" s="37"/>
      <c r="W35" s="37"/>
      <c r="X35" s="38"/>
      <c r="Y35" s="38"/>
      <c r="Z35" s="37">
        <f t="shared" si="15"/>
        <v>0</v>
      </c>
      <c r="AA35" s="52">
        <f t="shared" si="2"/>
        <v>0</v>
      </c>
    </row>
    <row r="36" spans="1:27" x14ac:dyDescent="0.3">
      <c r="A36" s="33" t="s">
        <v>6</v>
      </c>
      <c r="B36" s="8"/>
      <c r="C36" s="8" t="s">
        <v>84</v>
      </c>
      <c r="D36" s="34"/>
      <c r="E36" s="34"/>
      <c r="F36" s="5">
        <v>229.95</v>
      </c>
      <c r="G36" s="78" t="s">
        <v>119</v>
      </c>
      <c r="H36" s="57" t="s">
        <v>80</v>
      </c>
      <c r="I36" s="61" t="s">
        <v>211</v>
      </c>
      <c r="J36" s="59"/>
      <c r="K36" s="38"/>
      <c r="L36" s="37"/>
      <c r="M36" s="37"/>
      <c r="N36" s="37"/>
      <c r="O36" s="37"/>
      <c r="P36" s="37"/>
      <c r="Q36" s="37"/>
      <c r="R36" s="37"/>
      <c r="S36" s="37"/>
      <c r="T36" s="37"/>
      <c r="U36" s="38"/>
      <c r="V36" s="37"/>
      <c r="W36" s="37"/>
      <c r="X36" s="38"/>
      <c r="Y36" s="38"/>
      <c r="Z36" s="37">
        <f t="shared" si="15"/>
        <v>0</v>
      </c>
      <c r="AA36" s="52">
        <f t="shared" si="2"/>
        <v>0</v>
      </c>
    </row>
    <row r="37" spans="1:27" x14ac:dyDescent="0.3">
      <c r="A37" s="33" t="s">
        <v>6</v>
      </c>
      <c r="B37" s="8"/>
      <c r="C37" s="8" t="s">
        <v>101</v>
      </c>
      <c r="D37" s="34"/>
      <c r="E37" s="34"/>
      <c r="F37" s="5">
        <v>229.95</v>
      </c>
      <c r="G37" s="78" t="s">
        <v>119</v>
      </c>
      <c r="H37" s="57" t="s">
        <v>81</v>
      </c>
      <c r="I37" s="61" t="s">
        <v>211</v>
      </c>
      <c r="J37" s="59"/>
      <c r="K37" s="38"/>
      <c r="L37" s="37"/>
      <c r="M37" s="37"/>
      <c r="N37" s="37"/>
      <c r="O37" s="37"/>
      <c r="P37" s="37"/>
      <c r="Q37" s="37"/>
      <c r="R37" s="37"/>
      <c r="S37" s="37"/>
      <c r="T37" s="37"/>
      <c r="U37" s="38"/>
      <c r="V37" s="37"/>
      <c r="W37" s="37"/>
      <c r="X37" s="38"/>
      <c r="Y37" s="38"/>
      <c r="Z37" s="37">
        <f t="shared" si="15"/>
        <v>0</v>
      </c>
      <c r="AA37" s="52">
        <f t="shared" si="2"/>
        <v>0</v>
      </c>
    </row>
    <row r="38" spans="1:27" x14ac:dyDescent="0.3">
      <c r="A38" s="32" t="s">
        <v>267</v>
      </c>
      <c r="B38" s="9" t="s">
        <v>319</v>
      </c>
      <c r="C38" s="8" t="s">
        <v>132</v>
      </c>
      <c r="D38" s="34"/>
      <c r="E38" s="34"/>
      <c r="F38" s="34">
        <v>199.95</v>
      </c>
      <c r="G38" s="78">
        <v>121562</v>
      </c>
      <c r="H38" s="57" t="s">
        <v>67</v>
      </c>
      <c r="I38" s="61" t="s">
        <v>210</v>
      </c>
      <c r="J38" s="59"/>
      <c r="K38" s="38"/>
      <c r="L38" s="37"/>
      <c r="M38" s="37"/>
      <c r="N38" s="37"/>
      <c r="O38" s="37"/>
      <c r="P38" s="37"/>
      <c r="Q38" s="37"/>
      <c r="R38" s="37"/>
      <c r="S38" s="37"/>
      <c r="T38" s="37"/>
      <c r="U38" s="38"/>
      <c r="V38" s="37"/>
      <c r="W38" s="37"/>
      <c r="X38" s="38"/>
      <c r="Y38" s="38"/>
      <c r="Z38" s="37">
        <f t="shared" ref="Z38:Z42" si="16">SUM(J38,L38:T38,V38:W38)</f>
        <v>0</v>
      </c>
      <c r="AA38" s="52">
        <f t="shared" ref="AA38:AA42" si="17">Z38*E38</f>
        <v>0</v>
      </c>
    </row>
    <row r="39" spans="1:27" x14ac:dyDescent="0.3">
      <c r="A39" s="33" t="s">
        <v>267</v>
      </c>
      <c r="B39" s="8"/>
      <c r="C39" s="8" t="s">
        <v>101</v>
      </c>
      <c r="D39" s="34"/>
      <c r="E39" s="34"/>
      <c r="F39" s="34">
        <v>199.95</v>
      </c>
      <c r="G39" s="78">
        <v>121562</v>
      </c>
      <c r="H39" s="57" t="s">
        <v>81</v>
      </c>
      <c r="I39" s="61" t="s">
        <v>210</v>
      </c>
      <c r="J39" s="59"/>
      <c r="K39" s="38"/>
      <c r="L39" s="37"/>
      <c r="M39" s="37"/>
      <c r="N39" s="37"/>
      <c r="O39" s="37"/>
      <c r="P39" s="37"/>
      <c r="Q39" s="37"/>
      <c r="R39" s="37"/>
      <c r="S39" s="37"/>
      <c r="T39" s="37"/>
      <c r="U39" s="38"/>
      <c r="V39" s="37"/>
      <c r="W39" s="37"/>
      <c r="X39" s="38"/>
      <c r="Y39" s="38"/>
      <c r="Z39" s="37">
        <f t="shared" si="16"/>
        <v>0</v>
      </c>
      <c r="AA39" s="52">
        <f t="shared" si="17"/>
        <v>0</v>
      </c>
    </row>
    <row r="40" spans="1:27" x14ac:dyDescent="0.3">
      <c r="A40" s="32" t="s">
        <v>268</v>
      </c>
      <c r="B40" s="9" t="s">
        <v>320</v>
      </c>
      <c r="C40" s="8" t="s">
        <v>112</v>
      </c>
      <c r="D40" s="34"/>
      <c r="E40" s="34"/>
      <c r="F40" s="34">
        <v>199.95</v>
      </c>
      <c r="G40" s="78">
        <v>121563</v>
      </c>
      <c r="H40" s="57" t="s">
        <v>60</v>
      </c>
      <c r="I40" s="61" t="s">
        <v>210</v>
      </c>
      <c r="J40" s="59"/>
      <c r="K40" s="38"/>
      <c r="L40" s="37"/>
      <c r="M40" s="37"/>
      <c r="N40" s="37"/>
      <c r="O40" s="37"/>
      <c r="P40" s="37"/>
      <c r="Q40" s="37"/>
      <c r="R40" s="37"/>
      <c r="S40" s="37"/>
      <c r="T40" s="37"/>
      <c r="U40" s="38"/>
      <c r="V40" s="37"/>
      <c r="W40" s="37"/>
      <c r="X40" s="38"/>
      <c r="Y40" s="38"/>
      <c r="Z40" s="37">
        <f t="shared" si="16"/>
        <v>0</v>
      </c>
      <c r="AA40" s="52">
        <f t="shared" si="17"/>
        <v>0</v>
      </c>
    </row>
    <row r="41" spans="1:27" x14ac:dyDescent="0.3">
      <c r="A41" s="33" t="s">
        <v>268</v>
      </c>
      <c r="B41" s="8"/>
      <c r="C41" s="8" t="s">
        <v>132</v>
      </c>
      <c r="D41" s="34"/>
      <c r="E41" s="34"/>
      <c r="F41" s="34">
        <v>199.95</v>
      </c>
      <c r="G41" s="78">
        <v>121563</v>
      </c>
      <c r="H41" s="57" t="s">
        <v>67</v>
      </c>
      <c r="I41" s="61" t="s">
        <v>210</v>
      </c>
      <c r="J41" s="59"/>
      <c r="K41" s="38"/>
      <c r="L41" s="37"/>
      <c r="M41" s="37"/>
      <c r="N41" s="37"/>
      <c r="O41" s="37"/>
      <c r="P41" s="37"/>
      <c r="Q41" s="37"/>
      <c r="R41" s="37"/>
      <c r="S41" s="37"/>
      <c r="T41" s="37"/>
      <c r="U41" s="38"/>
      <c r="V41" s="37"/>
      <c r="W41" s="37"/>
      <c r="X41" s="38"/>
      <c r="Y41" s="38"/>
      <c r="Z41" s="37">
        <f t="shared" si="16"/>
        <v>0</v>
      </c>
      <c r="AA41" s="52">
        <f t="shared" si="17"/>
        <v>0</v>
      </c>
    </row>
    <row r="42" spans="1:27" x14ac:dyDescent="0.3">
      <c r="A42" s="33" t="s">
        <v>268</v>
      </c>
      <c r="B42" s="8"/>
      <c r="C42" s="8" t="s">
        <v>101</v>
      </c>
      <c r="D42" s="34"/>
      <c r="E42" s="34"/>
      <c r="F42" s="34">
        <v>199.95</v>
      </c>
      <c r="G42" s="78">
        <v>121563</v>
      </c>
      <c r="H42" s="57" t="s">
        <v>81</v>
      </c>
      <c r="I42" s="61" t="s">
        <v>210</v>
      </c>
      <c r="J42" s="59"/>
      <c r="K42" s="38"/>
      <c r="L42" s="37"/>
      <c r="M42" s="37"/>
      <c r="N42" s="37"/>
      <c r="O42" s="37"/>
      <c r="P42" s="37"/>
      <c r="Q42" s="37"/>
      <c r="R42" s="37"/>
      <c r="S42" s="37"/>
      <c r="T42" s="37"/>
      <c r="U42" s="38"/>
      <c r="V42" s="37"/>
      <c r="W42" s="37"/>
      <c r="X42" s="38"/>
      <c r="Y42" s="38"/>
      <c r="Z42" s="37">
        <f t="shared" si="16"/>
        <v>0</v>
      </c>
      <c r="AA42" s="52">
        <f t="shared" si="17"/>
        <v>0</v>
      </c>
    </row>
    <row r="43" spans="1:27" x14ac:dyDescent="0.3">
      <c r="A43" s="32" t="s">
        <v>7</v>
      </c>
      <c r="B43" s="9" t="s">
        <v>326</v>
      </c>
      <c r="C43" s="8" t="s">
        <v>137</v>
      </c>
      <c r="D43" s="34"/>
      <c r="E43" s="34"/>
      <c r="F43" s="5">
        <v>209.95</v>
      </c>
      <c r="G43" s="78" t="s">
        <v>156</v>
      </c>
      <c r="H43" s="57" t="s">
        <v>139</v>
      </c>
      <c r="I43" s="61" t="s">
        <v>213</v>
      </c>
      <c r="J43" s="59"/>
      <c r="K43" s="38"/>
      <c r="L43" s="37"/>
      <c r="M43" s="38"/>
      <c r="N43" s="37"/>
      <c r="O43" s="38"/>
      <c r="P43" s="37"/>
      <c r="Q43" s="38"/>
      <c r="R43" s="37"/>
      <c r="S43" s="38"/>
      <c r="T43" s="37"/>
      <c r="U43" s="38"/>
      <c r="V43" s="37"/>
      <c r="W43" s="37"/>
      <c r="X43" s="37"/>
      <c r="Y43" s="38"/>
      <c r="Z43" s="37">
        <f>SUM(J43,L43,N43,P43,R43,T43,V43:X43)</f>
        <v>0</v>
      </c>
      <c r="AA43" s="52">
        <f t="shared" si="2"/>
        <v>0</v>
      </c>
    </row>
    <row r="44" spans="1:27" x14ac:dyDescent="0.3">
      <c r="A44" s="33" t="s">
        <v>7</v>
      </c>
      <c r="B44" s="8"/>
      <c r="C44" s="8" t="s">
        <v>101</v>
      </c>
      <c r="D44" s="34"/>
      <c r="E44" s="34"/>
      <c r="F44" s="5">
        <v>209.95</v>
      </c>
      <c r="G44" s="78" t="s">
        <v>156</v>
      </c>
      <c r="H44" s="57" t="s">
        <v>81</v>
      </c>
      <c r="I44" s="61" t="s">
        <v>213</v>
      </c>
      <c r="J44" s="59"/>
      <c r="K44" s="38"/>
      <c r="L44" s="37"/>
      <c r="M44" s="38"/>
      <c r="N44" s="37"/>
      <c r="O44" s="38"/>
      <c r="P44" s="37"/>
      <c r="Q44" s="38"/>
      <c r="R44" s="37"/>
      <c r="S44" s="38"/>
      <c r="T44" s="37"/>
      <c r="U44" s="38"/>
      <c r="V44" s="37"/>
      <c r="W44" s="37"/>
      <c r="X44" s="37"/>
      <c r="Y44" s="38"/>
      <c r="Z44" s="37">
        <f>SUM(J44,L44,N44,P44,R44,T44,V44:X44)</f>
        <v>0</v>
      </c>
      <c r="AA44" s="52">
        <f t="shared" si="2"/>
        <v>0</v>
      </c>
    </row>
    <row r="45" spans="1:27" x14ac:dyDescent="0.3">
      <c r="A45" s="32" t="s">
        <v>8</v>
      </c>
      <c r="B45" s="9" t="s">
        <v>298</v>
      </c>
      <c r="C45" s="8" t="s">
        <v>237</v>
      </c>
      <c r="D45" s="34"/>
      <c r="E45" s="34"/>
      <c r="F45" s="5">
        <v>209.95</v>
      </c>
      <c r="G45" s="78" t="s">
        <v>111</v>
      </c>
      <c r="H45" s="57" t="s">
        <v>62</v>
      </c>
      <c r="I45" s="61" t="s">
        <v>210</v>
      </c>
      <c r="J45" s="59"/>
      <c r="K45" s="38"/>
      <c r="L45" s="37"/>
      <c r="M45" s="38"/>
      <c r="N45" s="37"/>
      <c r="O45" s="38"/>
      <c r="P45" s="37"/>
      <c r="Q45" s="38"/>
      <c r="R45" s="37"/>
      <c r="S45" s="38"/>
      <c r="T45" s="37"/>
      <c r="U45" s="38"/>
      <c r="V45" s="37"/>
      <c r="W45" s="37"/>
      <c r="X45" s="38"/>
      <c r="Y45" s="38"/>
      <c r="Z45" s="37">
        <f t="shared" ref="Z45:Z76" si="18">SUM(J45+L45+N45+P45+R45+T45+V45+W45)</f>
        <v>0</v>
      </c>
      <c r="AA45" s="52">
        <f t="shared" si="2"/>
        <v>0</v>
      </c>
    </row>
    <row r="46" spans="1:27" x14ac:dyDescent="0.3">
      <c r="A46" s="33" t="s">
        <v>8</v>
      </c>
      <c r="B46" s="9"/>
      <c r="C46" s="8" t="s">
        <v>99</v>
      </c>
      <c r="D46" s="34"/>
      <c r="E46" s="34"/>
      <c r="F46" s="5">
        <v>209.95</v>
      </c>
      <c r="G46" s="78" t="s">
        <v>111</v>
      </c>
      <c r="H46" s="57" t="s">
        <v>68</v>
      </c>
      <c r="I46" s="61" t="s">
        <v>210</v>
      </c>
      <c r="J46" s="59"/>
      <c r="K46" s="38"/>
      <c r="L46" s="37"/>
      <c r="M46" s="38"/>
      <c r="N46" s="37"/>
      <c r="O46" s="38"/>
      <c r="P46" s="37"/>
      <c r="Q46" s="38"/>
      <c r="R46" s="37"/>
      <c r="S46" s="38"/>
      <c r="T46" s="37"/>
      <c r="U46" s="38"/>
      <c r="V46" s="37"/>
      <c r="W46" s="37"/>
      <c r="X46" s="38"/>
      <c r="Y46" s="38"/>
      <c r="Z46" s="37">
        <f t="shared" ref="Z46:Z47" si="19">SUM(J46+L46+N46+P46+R46+T46+V46+W46)</f>
        <v>0</v>
      </c>
      <c r="AA46" s="52">
        <f t="shared" ref="AA46:AA47" si="20">Z46*E46</f>
        <v>0</v>
      </c>
    </row>
    <row r="47" spans="1:27" x14ac:dyDescent="0.3">
      <c r="A47" s="32" t="s">
        <v>254</v>
      </c>
      <c r="B47" s="9" t="s">
        <v>299</v>
      </c>
      <c r="C47" s="8" t="s">
        <v>255</v>
      </c>
      <c r="D47" s="34"/>
      <c r="E47" s="34"/>
      <c r="F47" s="5">
        <v>209.95</v>
      </c>
      <c r="G47" s="78">
        <v>181134</v>
      </c>
      <c r="H47" s="57" t="s">
        <v>102</v>
      </c>
      <c r="I47" s="61" t="s">
        <v>210</v>
      </c>
      <c r="J47" s="59"/>
      <c r="K47" s="38"/>
      <c r="L47" s="37"/>
      <c r="M47" s="38"/>
      <c r="N47" s="37"/>
      <c r="O47" s="38"/>
      <c r="P47" s="37"/>
      <c r="Q47" s="38"/>
      <c r="R47" s="37"/>
      <c r="S47" s="38"/>
      <c r="T47" s="37"/>
      <c r="U47" s="38"/>
      <c r="V47" s="37"/>
      <c r="W47" s="37"/>
      <c r="X47" s="38"/>
      <c r="Y47" s="38"/>
      <c r="Z47" s="37">
        <f t="shared" si="19"/>
        <v>0</v>
      </c>
      <c r="AA47" s="52">
        <f t="shared" si="20"/>
        <v>0</v>
      </c>
    </row>
    <row r="48" spans="1:27" x14ac:dyDescent="0.3">
      <c r="A48" s="32" t="s">
        <v>9</v>
      </c>
      <c r="B48" s="9" t="s">
        <v>323</v>
      </c>
      <c r="C48" s="8" t="s">
        <v>132</v>
      </c>
      <c r="D48" s="34"/>
      <c r="E48" s="34"/>
      <c r="F48" s="5">
        <v>209.95</v>
      </c>
      <c r="G48" s="78" t="s">
        <v>149</v>
      </c>
      <c r="H48" s="57" t="s">
        <v>67</v>
      </c>
      <c r="I48" s="61" t="s">
        <v>210</v>
      </c>
      <c r="J48" s="59"/>
      <c r="K48" s="38"/>
      <c r="L48" s="37"/>
      <c r="M48" s="38"/>
      <c r="N48" s="37"/>
      <c r="O48" s="38"/>
      <c r="P48" s="37"/>
      <c r="Q48" s="38"/>
      <c r="R48" s="37"/>
      <c r="S48" s="38"/>
      <c r="T48" s="37"/>
      <c r="U48" s="38"/>
      <c r="V48" s="37"/>
      <c r="W48" s="37"/>
      <c r="X48" s="37"/>
      <c r="Y48" s="38"/>
      <c r="Z48" s="37">
        <f t="shared" ref="Z48:Z49" si="21">SUM(J48,L48,N48,P48,R48,T48,V48:X48)</f>
        <v>0</v>
      </c>
      <c r="AA48" s="52">
        <f t="shared" si="2"/>
        <v>0</v>
      </c>
    </row>
    <row r="49" spans="1:27" x14ac:dyDescent="0.3">
      <c r="A49" s="33" t="s">
        <v>9</v>
      </c>
      <c r="B49" s="8"/>
      <c r="C49" s="8" t="s">
        <v>101</v>
      </c>
      <c r="D49" s="34"/>
      <c r="E49" s="34"/>
      <c r="F49" s="5">
        <v>209.95</v>
      </c>
      <c r="G49" s="78" t="s">
        <v>149</v>
      </c>
      <c r="H49" s="57" t="s">
        <v>81</v>
      </c>
      <c r="I49" s="61" t="s">
        <v>210</v>
      </c>
      <c r="J49" s="59"/>
      <c r="K49" s="38"/>
      <c r="L49" s="37"/>
      <c r="M49" s="38"/>
      <c r="N49" s="37"/>
      <c r="O49" s="38"/>
      <c r="P49" s="37"/>
      <c r="Q49" s="38"/>
      <c r="R49" s="37"/>
      <c r="S49" s="38"/>
      <c r="T49" s="37"/>
      <c r="U49" s="38"/>
      <c r="V49" s="37"/>
      <c r="W49" s="37"/>
      <c r="X49" s="37"/>
      <c r="Y49" s="38"/>
      <c r="Z49" s="37">
        <f t="shared" si="21"/>
        <v>0</v>
      </c>
      <c r="AA49" s="52">
        <f t="shared" si="2"/>
        <v>0</v>
      </c>
    </row>
    <row r="50" spans="1:27" x14ac:dyDescent="0.3">
      <c r="A50" s="32" t="s">
        <v>10</v>
      </c>
      <c r="B50" s="9" t="s">
        <v>297</v>
      </c>
      <c r="C50" s="8" t="s">
        <v>105</v>
      </c>
      <c r="D50" s="34"/>
      <c r="E50" s="34"/>
      <c r="F50" s="5">
        <v>189.95</v>
      </c>
      <c r="G50" s="78" t="s">
        <v>108</v>
      </c>
      <c r="H50" s="57" t="s">
        <v>109</v>
      </c>
      <c r="I50" s="61" t="s">
        <v>210</v>
      </c>
      <c r="J50" s="59"/>
      <c r="K50" s="38"/>
      <c r="L50" s="37"/>
      <c r="M50" s="38"/>
      <c r="N50" s="37"/>
      <c r="O50" s="38"/>
      <c r="P50" s="37"/>
      <c r="Q50" s="38"/>
      <c r="R50" s="37"/>
      <c r="S50" s="38"/>
      <c r="T50" s="37"/>
      <c r="U50" s="38"/>
      <c r="V50" s="37"/>
      <c r="W50" s="37"/>
      <c r="X50" s="38"/>
      <c r="Y50" s="38"/>
      <c r="Z50" s="37">
        <f t="shared" ref="Z50:Z52" si="22">SUM(J50,L50,N50,P50,R50,T50,V50,W50)</f>
        <v>0</v>
      </c>
      <c r="AA50" s="52">
        <f t="shared" si="2"/>
        <v>0</v>
      </c>
    </row>
    <row r="51" spans="1:27" x14ac:dyDescent="0.3">
      <c r="A51" s="33" t="s">
        <v>10</v>
      </c>
      <c r="B51" s="8"/>
      <c r="C51" s="8" t="s">
        <v>106</v>
      </c>
      <c r="D51" s="34"/>
      <c r="E51" s="34"/>
      <c r="F51" s="5">
        <v>189.95</v>
      </c>
      <c r="G51" s="78" t="s">
        <v>108</v>
      </c>
      <c r="H51" s="57" t="s">
        <v>81</v>
      </c>
      <c r="I51" s="61" t="s">
        <v>210</v>
      </c>
      <c r="J51" s="59"/>
      <c r="K51" s="38"/>
      <c r="L51" s="37"/>
      <c r="M51" s="38"/>
      <c r="N51" s="37"/>
      <c r="O51" s="38"/>
      <c r="P51" s="37"/>
      <c r="Q51" s="38"/>
      <c r="R51" s="37"/>
      <c r="S51" s="38"/>
      <c r="T51" s="37"/>
      <c r="U51" s="38"/>
      <c r="V51" s="37"/>
      <c r="W51" s="37"/>
      <c r="X51" s="38"/>
      <c r="Y51" s="38"/>
      <c r="Z51" s="37">
        <f t="shared" si="22"/>
        <v>0</v>
      </c>
      <c r="AA51" s="52">
        <f t="shared" si="2"/>
        <v>0</v>
      </c>
    </row>
    <row r="52" spans="1:27" x14ac:dyDescent="0.3">
      <c r="A52" s="33" t="s">
        <v>10</v>
      </c>
      <c r="B52" s="8"/>
      <c r="C52" s="8" t="s">
        <v>107</v>
      </c>
      <c r="D52" s="34"/>
      <c r="E52" s="34"/>
      <c r="F52" s="5">
        <v>189.95</v>
      </c>
      <c r="G52" s="78" t="s">
        <v>108</v>
      </c>
      <c r="H52" s="57" t="s">
        <v>110</v>
      </c>
      <c r="I52" s="61" t="s">
        <v>210</v>
      </c>
      <c r="J52" s="59"/>
      <c r="K52" s="38"/>
      <c r="L52" s="37"/>
      <c r="M52" s="38"/>
      <c r="N52" s="37"/>
      <c r="O52" s="38"/>
      <c r="P52" s="37"/>
      <c r="Q52" s="38"/>
      <c r="R52" s="37"/>
      <c r="S52" s="38"/>
      <c r="T52" s="37"/>
      <c r="U52" s="38"/>
      <c r="V52" s="37"/>
      <c r="W52" s="37"/>
      <c r="X52" s="38"/>
      <c r="Y52" s="38"/>
      <c r="Z52" s="37">
        <f t="shared" si="22"/>
        <v>0</v>
      </c>
      <c r="AA52" s="52">
        <f t="shared" si="2"/>
        <v>0</v>
      </c>
    </row>
    <row r="53" spans="1:27" x14ac:dyDescent="0.3">
      <c r="A53" s="32" t="s">
        <v>11</v>
      </c>
      <c r="B53" s="9" t="s">
        <v>292</v>
      </c>
      <c r="C53" s="8" t="s">
        <v>248</v>
      </c>
      <c r="D53" s="34"/>
      <c r="E53" s="34"/>
      <c r="F53" s="5">
        <v>219.95</v>
      </c>
      <c r="G53" s="78" t="s">
        <v>130</v>
      </c>
      <c r="H53" s="1">
        <v>240</v>
      </c>
      <c r="I53" s="61" t="s">
        <v>211</v>
      </c>
      <c r="J53" s="59"/>
      <c r="K53" s="38"/>
      <c r="L53" s="37"/>
      <c r="M53" s="37"/>
      <c r="N53" s="37"/>
      <c r="O53" s="37"/>
      <c r="P53" s="37"/>
      <c r="Q53" s="37"/>
      <c r="R53" s="37"/>
      <c r="S53" s="37"/>
      <c r="T53" s="37"/>
      <c r="U53" s="38"/>
      <c r="V53" s="37"/>
      <c r="W53" s="38"/>
      <c r="X53" s="38"/>
      <c r="Y53" s="38"/>
      <c r="Z53" s="37">
        <f>SUM(J53,L53:T53,V53)</f>
        <v>0</v>
      </c>
      <c r="AA53" s="52">
        <f t="shared" si="2"/>
        <v>0</v>
      </c>
    </row>
    <row r="54" spans="1:27" x14ac:dyDescent="0.3">
      <c r="A54" s="33" t="s">
        <v>11</v>
      </c>
      <c r="B54" s="9"/>
      <c r="C54" s="8" t="s">
        <v>101</v>
      </c>
      <c r="D54" s="34"/>
      <c r="E54" s="34"/>
      <c r="F54" s="5">
        <v>219.95</v>
      </c>
      <c r="G54" s="78" t="s">
        <v>131</v>
      </c>
      <c r="H54" s="57" t="s">
        <v>81</v>
      </c>
      <c r="I54" s="61" t="s">
        <v>211</v>
      </c>
      <c r="J54" s="59"/>
      <c r="K54" s="38"/>
      <c r="L54" s="37"/>
      <c r="M54" s="37"/>
      <c r="N54" s="37"/>
      <c r="O54" s="37"/>
      <c r="P54" s="37"/>
      <c r="Q54" s="37"/>
      <c r="R54" s="37"/>
      <c r="S54" s="37"/>
      <c r="T54" s="37"/>
      <c r="U54" s="38"/>
      <c r="V54" s="37"/>
      <c r="W54" s="38"/>
      <c r="X54" s="38"/>
      <c r="Y54" s="38"/>
      <c r="Z54" s="37">
        <f>SUM(J54,L54:T54,V54)</f>
        <v>0</v>
      </c>
      <c r="AA54" s="52">
        <f t="shared" ref="AA54" si="23">Z54*E54</f>
        <v>0</v>
      </c>
    </row>
    <row r="55" spans="1:27" x14ac:dyDescent="0.3">
      <c r="A55" s="32" t="s">
        <v>12</v>
      </c>
      <c r="B55" s="9" t="s">
        <v>327</v>
      </c>
      <c r="C55" s="8" t="s">
        <v>121</v>
      </c>
      <c r="D55" s="34"/>
      <c r="E55" s="34"/>
      <c r="F55" s="5">
        <v>189.95</v>
      </c>
      <c r="G55" s="78" t="s">
        <v>162</v>
      </c>
      <c r="H55" s="57" t="s">
        <v>68</v>
      </c>
      <c r="I55" s="61" t="s">
        <v>212</v>
      </c>
      <c r="J55" s="59"/>
      <c r="K55" s="38"/>
      <c r="L55" s="37"/>
      <c r="M55" s="37"/>
      <c r="N55" s="37"/>
      <c r="O55" s="37"/>
      <c r="P55" s="37"/>
      <c r="Q55" s="37"/>
      <c r="R55" s="37"/>
      <c r="S55" s="37"/>
      <c r="T55" s="37"/>
      <c r="U55" s="38"/>
      <c r="V55" s="37"/>
      <c r="W55" s="38"/>
      <c r="X55" s="38"/>
      <c r="Y55" s="38"/>
      <c r="Z55" s="37">
        <f t="shared" ref="Z55:Z56" si="24">SUM(J55,L55:T55,V55)</f>
        <v>0</v>
      </c>
      <c r="AA55" s="52">
        <f t="shared" si="2"/>
        <v>0</v>
      </c>
    </row>
    <row r="56" spans="1:27" x14ac:dyDescent="0.3">
      <c r="A56" s="33" t="s">
        <v>12</v>
      </c>
      <c r="B56" s="9"/>
      <c r="C56" s="8" t="s">
        <v>101</v>
      </c>
      <c r="D56" s="34"/>
      <c r="E56" s="34"/>
      <c r="F56" s="5">
        <v>189.95</v>
      </c>
      <c r="G56" s="78" t="s">
        <v>162</v>
      </c>
      <c r="H56" s="57" t="s">
        <v>81</v>
      </c>
      <c r="I56" s="61" t="s">
        <v>212</v>
      </c>
      <c r="J56" s="59"/>
      <c r="K56" s="38"/>
      <c r="L56" s="37"/>
      <c r="M56" s="37"/>
      <c r="N56" s="37"/>
      <c r="O56" s="37"/>
      <c r="P56" s="37"/>
      <c r="Q56" s="37"/>
      <c r="R56" s="37"/>
      <c r="S56" s="37"/>
      <c r="T56" s="37"/>
      <c r="U56" s="38"/>
      <c r="V56" s="37"/>
      <c r="W56" s="38"/>
      <c r="X56" s="38"/>
      <c r="Y56" s="38"/>
      <c r="Z56" s="37">
        <f t="shared" si="24"/>
        <v>0</v>
      </c>
      <c r="AA56" s="52">
        <f t="shared" si="2"/>
        <v>0</v>
      </c>
    </row>
    <row r="57" spans="1:27" x14ac:dyDescent="0.3">
      <c r="A57" s="32" t="s">
        <v>13</v>
      </c>
      <c r="B57" s="9" t="s">
        <v>223</v>
      </c>
      <c r="C57" s="50" t="s">
        <v>69</v>
      </c>
      <c r="D57" s="34"/>
      <c r="E57" s="34"/>
      <c r="F57" s="5">
        <v>199.95</v>
      </c>
      <c r="G57" s="78" t="s">
        <v>76</v>
      </c>
      <c r="H57" s="57" t="s">
        <v>77</v>
      </c>
      <c r="I57" s="61" t="s">
        <v>212</v>
      </c>
      <c r="J57" s="59"/>
      <c r="K57" s="38"/>
      <c r="L57" s="37"/>
      <c r="M57" s="37"/>
      <c r="N57" s="37"/>
      <c r="O57" s="37"/>
      <c r="P57" s="37"/>
      <c r="Q57" s="37"/>
      <c r="R57" s="37"/>
      <c r="S57" s="37"/>
      <c r="T57" s="37"/>
      <c r="U57" s="38"/>
      <c r="V57" s="37"/>
      <c r="W57" s="37"/>
      <c r="X57" s="38"/>
      <c r="Y57" s="38"/>
      <c r="Z57" s="37">
        <f t="shared" ref="Z57:Z66" si="25">SUM(J57,L57:T57,V57:W57)</f>
        <v>0</v>
      </c>
      <c r="AA57" s="52">
        <f t="shared" si="2"/>
        <v>0</v>
      </c>
    </row>
    <row r="58" spans="1:27" x14ac:dyDescent="0.3">
      <c r="A58" s="33" t="s">
        <v>13</v>
      </c>
      <c r="B58" s="8"/>
      <c r="C58" s="8" t="s">
        <v>70</v>
      </c>
      <c r="D58" s="34"/>
      <c r="E58" s="34"/>
      <c r="F58" s="5">
        <v>199.95</v>
      </c>
      <c r="G58" s="78" t="s">
        <v>76</v>
      </c>
      <c r="H58" s="57" t="s">
        <v>62</v>
      </c>
      <c r="I58" s="61" t="s">
        <v>212</v>
      </c>
      <c r="J58" s="59"/>
      <c r="K58" s="38"/>
      <c r="L58" s="37"/>
      <c r="M58" s="37"/>
      <c r="N58" s="37"/>
      <c r="O58" s="37"/>
      <c r="P58" s="37"/>
      <c r="Q58" s="37"/>
      <c r="R58" s="37"/>
      <c r="S58" s="37"/>
      <c r="T58" s="37"/>
      <c r="U58" s="38"/>
      <c r="V58" s="37"/>
      <c r="W58" s="37"/>
      <c r="X58" s="38"/>
      <c r="Y58" s="38"/>
      <c r="Z58" s="37">
        <f t="shared" si="25"/>
        <v>0</v>
      </c>
      <c r="AA58" s="52">
        <f t="shared" si="2"/>
        <v>0</v>
      </c>
    </row>
    <row r="59" spans="1:27" x14ac:dyDescent="0.3">
      <c r="A59" s="33" t="s">
        <v>13</v>
      </c>
      <c r="B59" s="8"/>
      <c r="C59" s="8" t="s">
        <v>71</v>
      </c>
      <c r="D59" s="34"/>
      <c r="E59" s="34"/>
      <c r="F59" s="5">
        <v>199.95</v>
      </c>
      <c r="G59" s="78" t="s">
        <v>76</v>
      </c>
      <c r="H59" s="57" t="s">
        <v>60</v>
      </c>
      <c r="I59" s="61" t="s">
        <v>212</v>
      </c>
      <c r="J59" s="59"/>
      <c r="K59" s="38"/>
      <c r="L59" s="37"/>
      <c r="M59" s="37"/>
      <c r="N59" s="37"/>
      <c r="O59" s="37"/>
      <c r="P59" s="37"/>
      <c r="Q59" s="37"/>
      <c r="R59" s="37"/>
      <c r="S59" s="37"/>
      <c r="T59" s="37"/>
      <c r="U59" s="38"/>
      <c r="V59" s="37"/>
      <c r="W59" s="37"/>
      <c r="X59" s="38"/>
      <c r="Y59" s="38"/>
      <c r="Z59" s="37">
        <f t="shared" si="25"/>
        <v>0</v>
      </c>
      <c r="AA59" s="52">
        <f t="shared" si="2"/>
        <v>0</v>
      </c>
    </row>
    <row r="60" spans="1:27" x14ac:dyDescent="0.3">
      <c r="A60" s="33" t="s">
        <v>13</v>
      </c>
      <c r="B60" s="8"/>
      <c r="C60" s="8" t="s">
        <v>72</v>
      </c>
      <c r="D60" s="34"/>
      <c r="E60" s="34"/>
      <c r="F60" s="5">
        <v>199.95</v>
      </c>
      <c r="G60" s="78" t="s">
        <v>76</v>
      </c>
      <c r="H60" s="57" t="s">
        <v>78</v>
      </c>
      <c r="I60" s="61" t="s">
        <v>212</v>
      </c>
      <c r="J60" s="59"/>
      <c r="K60" s="38"/>
      <c r="L60" s="37"/>
      <c r="M60" s="37"/>
      <c r="N60" s="37"/>
      <c r="O60" s="37"/>
      <c r="P60" s="37"/>
      <c r="Q60" s="37"/>
      <c r="R60" s="37"/>
      <c r="S60" s="37"/>
      <c r="T60" s="37"/>
      <c r="U60" s="38"/>
      <c r="V60" s="37"/>
      <c r="W60" s="37"/>
      <c r="X60" s="38"/>
      <c r="Y60" s="38"/>
      <c r="Z60" s="37">
        <f t="shared" si="25"/>
        <v>0</v>
      </c>
      <c r="AA60" s="52">
        <f t="shared" si="2"/>
        <v>0</v>
      </c>
    </row>
    <row r="61" spans="1:27" ht="15.6" customHeight="1" x14ac:dyDescent="0.3">
      <c r="A61" s="33" t="s">
        <v>13</v>
      </c>
      <c r="B61" s="8"/>
      <c r="C61" s="8" t="s">
        <v>73</v>
      </c>
      <c r="D61" s="34"/>
      <c r="E61" s="34"/>
      <c r="F61" s="5">
        <v>199.95</v>
      </c>
      <c r="G61" s="78" t="s">
        <v>76</v>
      </c>
      <c r="H61" s="57" t="s">
        <v>79</v>
      </c>
      <c r="I61" s="61" t="s">
        <v>212</v>
      </c>
      <c r="J61" s="59"/>
      <c r="K61" s="38"/>
      <c r="L61" s="37"/>
      <c r="M61" s="37"/>
      <c r="N61" s="37"/>
      <c r="O61" s="37"/>
      <c r="P61" s="37"/>
      <c r="Q61" s="37"/>
      <c r="R61" s="37"/>
      <c r="S61" s="37"/>
      <c r="T61" s="37"/>
      <c r="U61" s="38"/>
      <c r="V61" s="37"/>
      <c r="W61" s="37"/>
      <c r="X61" s="38"/>
      <c r="Y61" s="38"/>
      <c r="Z61" s="37">
        <f t="shared" si="25"/>
        <v>0</v>
      </c>
      <c r="AA61" s="52">
        <f t="shared" si="2"/>
        <v>0</v>
      </c>
    </row>
    <row r="62" spans="1:27" x14ac:dyDescent="0.3">
      <c r="A62" s="33" t="s">
        <v>13</v>
      </c>
      <c r="B62" s="8"/>
      <c r="C62" s="8" t="s">
        <v>74</v>
      </c>
      <c r="D62" s="34"/>
      <c r="E62" s="34"/>
      <c r="F62" s="5">
        <v>199.95</v>
      </c>
      <c r="G62" s="78" t="s">
        <v>76</v>
      </c>
      <c r="H62" s="57" t="s">
        <v>80</v>
      </c>
      <c r="I62" s="61" t="s">
        <v>212</v>
      </c>
      <c r="J62" s="59"/>
      <c r="K62" s="38"/>
      <c r="L62" s="37"/>
      <c r="M62" s="37"/>
      <c r="N62" s="37"/>
      <c r="O62" s="37"/>
      <c r="P62" s="37"/>
      <c r="Q62" s="37"/>
      <c r="R62" s="37"/>
      <c r="S62" s="37"/>
      <c r="T62" s="37"/>
      <c r="U62" s="38"/>
      <c r="V62" s="37"/>
      <c r="W62" s="37"/>
      <c r="X62" s="38"/>
      <c r="Y62" s="38"/>
      <c r="Z62" s="37">
        <f t="shared" si="25"/>
        <v>0</v>
      </c>
      <c r="AA62" s="52">
        <f t="shared" si="2"/>
        <v>0</v>
      </c>
    </row>
    <row r="63" spans="1:27" x14ac:dyDescent="0.3">
      <c r="A63" s="33" t="s">
        <v>13</v>
      </c>
      <c r="B63" s="8"/>
      <c r="C63" s="8" t="s">
        <v>75</v>
      </c>
      <c r="D63" s="34"/>
      <c r="E63" s="34"/>
      <c r="F63" s="5">
        <v>199.95</v>
      </c>
      <c r="G63" s="78" t="s">
        <v>76</v>
      </c>
      <c r="H63" s="57" t="s">
        <v>81</v>
      </c>
      <c r="I63" s="61" t="s">
        <v>212</v>
      </c>
      <c r="J63" s="59"/>
      <c r="K63" s="38"/>
      <c r="L63" s="37"/>
      <c r="M63" s="37"/>
      <c r="N63" s="37"/>
      <c r="O63" s="37"/>
      <c r="P63" s="37"/>
      <c r="Q63" s="37"/>
      <c r="R63" s="37"/>
      <c r="S63" s="37"/>
      <c r="T63" s="37"/>
      <c r="U63" s="38"/>
      <c r="V63" s="37"/>
      <c r="W63" s="37"/>
      <c r="X63" s="38"/>
      <c r="Y63" s="38"/>
      <c r="Z63" s="37">
        <f t="shared" si="25"/>
        <v>0</v>
      </c>
      <c r="AA63" s="52">
        <f t="shared" si="2"/>
        <v>0</v>
      </c>
    </row>
    <row r="64" spans="1:27" x14ac:dyDescent="0.3">
      <c r="A64" s="32" t="s">
        <v>14</v>
      </c>
      <c r="B64" s="9" t="s">
        <v>224</v>
      </c>
      <c r="C64" s="8" t="s">
        <v>82</v>
      </c>
      <c r="D64" s="34"/>
      <c r="E64" s="34"/>
      <c r="F64" s="5">
        <v>199.95</v>
      </c>
      <c r="G64" s="78" t="s">
        <v>85</v>
      </c>
      <c r="H64" s="57" t="s">
        <v>62</v>
      </c>
      <c r="I64" s="61" t="s">
        <v>212</v>
      </c>
      <c r="J64" s="59"/>
      <c r="K64" s="38"/>
      <c r="L64" s="37"/>
      <c r="M64" s="37"/>
      <c r="N64" s="37"/>
      <c r="O64" s="37"/>
      <c r="P64" s="37"/>
      <c r="Q64" s="37"/>
      <c r="R64" s="37"/>
      <c r="S64" s="37"/>
      <c r="T64" s="37"/>
      <c r="U64" s="38"/>
      <c r="V64" s="37"/>
      <c r="W64" s="37"/>
      <c r="X64" s="38"/>
      <c r="Y64" s="38"/>
      <c r="Z64" s="37">
        <f t="shared" si="25"/>
        <v>0</v>
      </c>
      <c r="AA64" s="52">
        <f t="shared" si="2"/>
        <v>0</v>
      </c>
    </row>
    <row r="65" spans="1:27" x14ac:dyDescent="0.3">
      <c r="A65" s="33" t="s">
        <v>14</v>
      </c>
      <c r="B65" s="8"/>
      <c r="C65" s="8" t="s">
        <v>83</v>
      </c>
      <c r="D65" s="34"/>
      <c r="E65" s="34"/>
      <c r="F65" s="5">
        <v>199.95</v>
      </c>
      <c r="G65" s="78" t="s">
        <v>85</v>
      </c>
      <c r="H65" s="57" t="s">
        <v>79</v>
      </c>
      <c r="I65" s="61" t="s">
        <v>212</v>
      </c>
      <c r="J65" s="59"/>
      <c r="K65" s="38"/>
      <c r="L65" s="37"/>
      <c r="M65" s="37"/>
      <c r="N65" s="37"/>
      <c r="O65" s="37"/>
      <c r="P65" s="37"/>
      <c r="Q65" s="37"/>
      <c r="R65" s="37"/>
      <c r="S65" s="37"/>
      <c r="T65" s="37"/>
      <c r="U65" s="38"/>
      <c r="V65" s="37"/>
      <c r="W65" s="37"/>
      <c r="X65" s="38"/>
      <c r="Y65" s="38"/>
      <c r="Z65" s="37">
        <f t="shared" si="25"/>
        <v>0</v>
      </c>
      <c r="AA65" s="52">
        <f t="shared" si="2"/>
        <v>0</v>
      </c>
    </row>
    <row r="66" spans="1:27" x14ac:dyDescent="0.3">
      <c r="A66" s="33" t="s">
        <v>14</v>
      </c>
      <c r="B66" s="8"/>
      <c r="C66" s="8" t="s">
        <v>84</v>
      </c>
      <c r="D66" s="34"/>
      <c r="E66" s="34"/>
      <c r="F66" s="5">
        <v>199.95</v>
      </c>
      <c r="G66" s="78" t="s">
        <v>85</v>
      </c>
      <c r="H66" s="57" t="s">
        <v>80</v>
      </c>
      <c r="I66" s="61" t="s">
        <v>212</v>
      </c>
      <c r="J66" s="59"/>
      <c r="K66" s="38"/>
      <c r="L66" s="37"/>
      <c r="M66" s="37"/>
      <c r="N66" s="37"/>
      <c r="O66" s="37"/>
      <c r="P66" s="37"/>
      <c r="Q66" s="37"/>
      <c r="R66" s="37"/>
      <c r="S66" s="37"/>
      <c r="T66" s="37"/>
      <c r="U66" s="38"/>
      <c r="V66" s="37"/>
      <c r="W66" s="37"/>
      <c r="X66" s="38"/>
      <c r="Y66" s="38"/>
      <c r="Z66" s="37">
        <f t="shared" si="25"/>
        <v>0</v>
      </c>
      <c r="AA66" s="52">
        <f t="shared" si="2"/>
        <v>0</v>
      </c>
    </row>
    <row r="67" spans="1:27" x14ac:dyDescent="0.3">
      <c r="A67" s="32" t="s">
        <v>239</v>
      </c>
      <c r="B67" s="9" t="s">
        <v>276</v>
      </c>
      <c r="C67" s="8" t="s">
        <v>237</v>
      </c>
      <c r="D67" s="34"/>
      <c r="E67" s="34"/>
      <c r="F67" s="5">
        <v>199.95</v>
      </c>
      <c r="G67" s="78">
        <v>171392</v>
      </c>
      <c r="H67" s="57" t="s">
        <v>62</v>
      </c>
      <c r="I67" s="61" t="s">
        <v>212</v>
      </c>
      <c r="J67" s="59"/>
      <c r="K67" s="38"/>
      <c r="L67" s="37"/>
      <c r="M67" s="37"/>
      <c r="N67" s="37"/>
      <c r="O67" s="37"/>
      <c r="P67" s="37"/>
      <c r="Q67" s="37"/>
      <c r="R67" s="37"/>
      <c r="S67" s="37"/>
      <c r="T67" s="37"/>
      <c r="U67" s="38"/>
      <c r="V67" s="37"/>
      <c r="W67" s="37"/>
      <c r="X67" s="38"/>
      <c r="Y67" s="38"/>
      <c r="Z67" s="37">
        <f t="shared" ref="Z67:Z68" si="26">SUM(J67,L67:T67,V67:W67)</f>
        <v>0</v>
      </c>
      <c r="AA67" s="52">
        <f t="shared" ref="AA67:AA68" si="27">Z67*E67</f>
        <v>0</v>
      </c>
    </row>
    <row r="68" spans="1:27" x14ac:dyDescent="0.3">
      <c r="A68" s="33" t="s">
        <v>239</v>
      </c>
      <c r="B68" s="8"/>
      <c r="C68" s="8" t="s">
        <v>238</v>
      </c>
      <c r="D68" s="34"/>
      <c r="E68" s="34"/>
      <c r="F68" s="5">
        <v>199.95</v>
      </c>
      <c r="G68" s="78">
        <v>171392</v>
      </c>
      <c r="H68" s="57" t="s">
        <v>79</v>
      </c>
      <c r="I68" s="61" t="s">
        <v>212</v>
      </c>
      <c r="J68" s="59"/>
      <c r="K68" s="38"/>
      <c r="L68" s="37"/>
      <c r="M68" s="37"/>
      <c r="N68" s="37"/>
      <c r="O68" s="37"/>
      <c r="P68" s="37"/>
      <c r="Q68" s="37"/>
      <c r="R68" s="37"/>
      <c r="S68" s="37"/>
      <c r="T68" s="37"/>
      <c r="U68" s="38"/>
      <c r="V68" s="37"/>
      <c r="W68" s="37"/>
      <c r="X68" s="38"/>
      <c r="Y68" s="38"/>
      <c r="Z68" s="37">
        <f t="shared" si="26"/>
        <v>0</v>
      </c>
      <c r="AA68" s="52">
        <f t="shared" si="27"/>
        <v>0</v>
      </c>
    </row>
    <row r="69" spans="1:27" ht="14.4" customHeight="1" x14ac:dyDescent="0.3">
      <c r="A69" s="32" t="s">
        <v>240</v>
      </c>
      <c r="B69" s="9" t="s">
        <v>277</v>
      </c>
      <c r="C69" s="8" t="s">
        <v>237</v>
      </c>
      <c r="D69" s="34"/>
      <c r="E69" s="34"/>
      <c r="F69" s="5">
        <v>199.95</v>
      </c>
      <c r="G69" s="78">
        <v>181147</v>
      </c>
      <c r="H69" s="57" t="s">
        <v>62</v>
      </c>
      <c r="I69" s="61" t="s">
        <v>212</v>
      </c>
      <c r="J69" s="59"/>
      <c r="K69" s="38"/>
      <c r="L69" s="37"/>
      <c r="M69" s="37"/>
      <c r="N69" s="37"/>
      <c r="O69" s="37"/>
      <c r="P69" s="37"/>
      <c r="Q69" s="37"/>
      <c r="R69" s="37"/>
      <c r="S69" s="37"/>
      <c r="T69" s="37"/>
      <c r="U69" s="38"/>
      <c r="V69" s="37"/>
      <c r="W69" s="37"/>
      <c r="X69" s="38"/>
      <c r="Y69" s="38"/>
      <c r="Z69" s="37">
        <f t="shared" ref="Z69:Z70" si="28">SUM(J69,L69:T69,V69:W69)</f>
        <v>0</v>
      </c>
      <c r="AA69" s="52">
        <f t="shared" ref="AA69:AA70" si="29">Z69*E69</f>
        <v>0</v>
      </c>
    </row>
    <row r="70" spans="1:27" ht="14.4" customHeight="1" x14ac:dyDescent="0.3">
      <c r="A70" s="33" t="s">
        <v>240</v>
      </c>
      <c r="B70" s="9"/>
      <c r="C70" s="8" t="s">
        <v>238</v>
      </c>
      <c r="D70" s="34"/>
      <c r="E70" s="34"/>
      <c r="F70" s="5">
        <v>199.95</v>
      </c>
      <c r="G70" s="78">
        <v>181147</v>
      </c>
      <c r="H70" s="57" t="s">
        <v>79</v>
      </c>
      <c r="I70" s="61" t="s">
        <v>212</v>
      </c>
      <c r="J70" s="59"/>
      <c r="K70" s="38"/>
      <c r="L70" s="37"/>
      <c r="M70" s="37"/>
      <c r="N70" s="37"/>
      <c r="O70" s="37"/>
      <c r="P70" s="37"/>
      <c r="Q70" s="37"/>
      <c r="R70" s="37"/>
      <c r="S70" s="37"/>
      <c r="T70" s="37"/>
      <c r="U70" s="38"/>
      <c r="V70" s="37"/>
      <c r="W70" s="37"/>
      <c r="X70" s="38"/>
      <c r="Y70" s="38"/>
      <c r="Z70" s="37">
        <f t="shared" si="28"/>
        <v>0</v>
      </c>
      <c r="AA70" s="52">
        <f t="shared" si="29"/>
        <v>0</v>
      </c>
    </row>
    <row r="71" spans="1:27" x14ac:dyDescent="0.3">
      <c r="A71" s="32" t="s">
        <v>15</v>
      </c>
      <c r="B71" s="9" t="s">
        <v>286</v>
      </c>
      <c r="C71" s="8" t="s">
        <v>114</v>
      </c>
      <c r="D71" s="34"/>
      <c r="E71" s="34"/>
      <c r="F71" s="5">
        <v>229.95</v>
      </c>
      <c r="G71" s="78" t="s">
        <v>117</v>
      </c>
      <c r="H71" s="57" t="s">
        <v>68</v>
      </c>
      <c r="I71" s="61" t="s">
        <v>211</v>
      </c>
      <c r="J71" s="59"/>
      <c r="K71" s="38"/>
      <c r="L71" s="37"/>
      <c r="M71" s="37"/>
      <c r="N71" s="37"/>
      <c r="O71" s="37"/>
      <c r="P71" s="37"/>
      <c r="Q71" s="37"/>
      <c r="R71" s="37"/>
      <c r="S71" s="37"/>
      <c r="T71" s="37"/>
      <c r="U71" s="38"/>
      <c r="V71" s="37"/>
      <c r="W71" s="37"/>
      <c r="X71" s="38"/>
      <c r="Y71" s="38"/>
      <c r="Z71" s="37">
        <f t="shared" ref="Z71:Z74" si="30">SUM(J71,L71:T71,V71:W71)</f>
        <v>0</v>
      </c>
      <c r="AA71" s="52">
        <f t="shared" si="2"/>
        <v>0</v>
      </c>
    </row>
    <row r="72" spans="1:27" x14ac:dyDescent="0.3">
      <c r="A72" s="33" t="s">
        <v>15</v>
      </c>
      <c r="B72" s="8"/>
      <c r="C72" s="8" t="s">
        <v>63</v>
      </c>
      <c r="D72" s="34"/>
      <c r="E72" s="34"/>
      <c r="F72" s="5">
        <v>229.95</v>
      </c>
      <c r="G72" s="78" t="s">
        <v>117</v>
      </c>
      <c r="H72" s="57" t="s">
        <v>66</v>
      </c>
      <c r="I72" s="61" t="s">
        <v>211</v>
      </c>
      <c r="J72" s="59"/>
      <c r="K72" s="38"/>
      <c r="L72" s="37"/>
      <c r="M72" s="37"/>
      <c r="N72" s="37"/>
      <c r="O72" s="37"/>
      <c r="P72" s="37"/>
      <c r="Q72" s="37"/>
      <c r="R72" s="37"/>
      <c r="S72" s="37"/>
      <c r="T72" s="37"/>
      <c r="U72" s="38"/>
      <c r="V72" s="37"/>
      <c r="W72" s="37"/>
      <c r="X72" s="38"/>
      <c r="Y72" s="38"/>
      <c r="Z72" s="37">
        <f t="shared" si="30"/>
        <v>0</v>
      </c>
      <c r="AA72" s="52">
        <f t="shared" si="2"/>
        <v>0</v>
      </c>
    </row>
    <row r="73" spans="1:27" x14ac:dyDescent="0.3">
      <c r="A73" s="33" t="s">
        <v>15</v>
      </c>
      <c r="B73" s="8"/>
      <c r="C73" s="8" t="s">
        <v>115</v>
      </c>
      <c r="D73" s="34"/>
      <c r="E73" s="34"/>
      <c r="F73" s="5">
        <v>229.95</v>
      </c>
      <c r="G73" s="78" t="s">
        <v>117</v>
      </c>
      <c r="H73" s="57" t="s">
        <v>67</v>
      </c>
      <c r="I73" s="61" t="s">
        <v>211</v>
      </c>
      <c r="J73" s="59"/>
      <c r="K73" s="38"/>
      <c r="L73" s="37"/>
      <c r="M73" s="37"/>
      <c r="N73" s="37"/>
      <c r="O73" s="37"/>
      <c r="P73" s="37"/>
      <c r="Q73" s="37"/>
      <c r="R73" s="37"/>
      <c r="S73" s="37"/>
      <c r="T73" s="37"/>
      <c r="U73" s="38"/>
      <c r="V73" s="37"/>
      <c r="W73" s="37"/>
      <c r="X73" s="38"/>
      <c r="Y73" s="38"/>
      <c r="Z73" s="37">
        <f t="shared" si="30"/>
        <v>0</v>
      </c>
      <c r="AA73" s="52">
        <f t="shared" si="2"/>
        <v>0</v>
      </c>
    </row>
    <row r="74" spans="1:27" x14ac:dyDescent="0.3">
      <c r="A74" s="33" t="s">
        <v>15</v>
      </c>
      <c r="B74" s="8"/>
      <c r="C74" s="8" t="s">
        <v>116</v>
      </c>
      <c r="D74" s="34"/>
      <c r="E74" s="34"/>
      <c r="F74" s="5">
        <v>229.95</v>
      </c>
      <c r="G74" s="78" t="s">
        <v>117</v>
      </c>
      <c r="H74" s="57" t="s">
        <v>81</v>
      </c>
      <c r="I74" s="61" t="s">
        <v>211</v>
      </c>
      <c r="J74" s="59"/>
      <c r="K74" s="38"/>
      <c r="L74" s="37"/>
      <c r="M74" s="37"/>
      <c r="N74" s="37"/>
      <c r="O74" s="37"/>
      <c r="P74" s="37"/>
      <c r="Q74" s="37"/>
      <c r="R74" s="37"/>
      <c r="S74" s="37"/>
      <c r="T74" s="37"/>
      <c r="U74" s="38"/>
      <c r="V74" s="37"/>
      <c r="W74" s="37"/>
      <c r="X74" s="38"/>
      <c r="Y74" s="38"/>
      <c r="Z74" s="37">
        <f t="shared" si="30"/>
        <v>0</v>
      </c>
      <c r="AA74" s="52">
        <f t="shared" si="2"/>
        <v>0</v>
      </c>
    </row>
    <row r="75" spans="1:27" x14ac:dyDescent="0.3">
      <c r="A75" s="32" t="s">
        <v>16</v>
      </c>
      <c r="B75" s="9" t="s">
        <v>307</v>
      </c>
      <c r="C75" s="8" t="s">
        <v>101</v>
      </c>
      <c r="D75" s="34"/>
      <c r="E75" s="34"/>
      <c r="F75" s="5">
        <v>209.95</v>
      </c>
      <c r="G75" s="78" t="s">
        <v>157</v>
      </c>
      <c r="H75" s="57" t="s">
        <v>81</v>
      </c>
      <c r="I75" s="61" t="s">
        <v>213</v>
      </c>
      <c r="J75" s="59"/>
      <c r="K75" s="38"/>
      <c r="L75" s="37"/>
      <c r="M75" s="38"/>
      <c r="N75" s="37"/>
      <c r="O75" s="38"/>
      <c r="P75" s="37"/>
      <c r="Q75" s="38"/>
      <c r="R75" s="37"/>
      <c r="S75" s="38"/>
      <c r="T75" s="37"/>
      <c r="U75" s="38"/>
      <c r="V75" s="37"/>
      <c r="W75" s="37"/>
      <c r="X75" s="37"/>
      <c r="Y75" s="38"/>
      <c r="Z75" s="37">
        <f>SUM(J75,L75,N75,P75,R75,T75,V75:X75)</f>
        <v>0</v>
      </c>
      <c r="AA75" s="52">
        <f t="shared" si="2"/>
        <v>0</v>
      </c>
    </row>
    <row r="76" spans="1:27" x14ac:dyDescent="0.3">
      <c r="A76" s="32" t="s">
        <v>17</v>
      </c>
      <c r="B76" s="9" t="s">
        <v>293</v>
      </c>
      <c r="C76" s="8" t="s">
        <v>101</v>
      </c>
      <c r="D76" s="34"/>
      <c r="E76" s="34"/>
      <c r="F76" s="5">
        <v>219.95</v>
      </c>
      <c r="G76" s="78" t="s">
        <v>131</v>
      </c>
      <c r="H76" s="57" t="s">
        <v>81</v>
      </c>
      <c r="I76" s="61" t="s">
        <v>211</v>
      </c>
      <c r="J76" s="59"/>
      <c r="K76" s="38"/>
      <c r="L76" s="37"/>
      <c r="M76" s="37"/>
      <c r="N76" s="37"/>
      <c r="O76" s="37"/>
      <c r="P76" s="37"/>
      <c r="Q76" s="37"/>
      <c r="R76" s="37"/>
      <c r="S76" s="37"/>
      <c r="T76" s="37"/>
      <c r="U76" s="38"/>
      <c r="V76" s="37"/>
      <c r="W76" s="38"/>
      <c r="X76" s="38"/>
      <c r="Y76" s="38"/>
      <c r="Z76" s="37">
        <f t="shared" si="18"/>
        <v>0</v>
      </c>
      <c r="AA76" s="52">
        <f t="shared" si="2"/>
        <v>0</v>
      </c>
    </row>
    <row r="77" spans="1:27" x14ac:dyDescent="0.3">
      <c r="A77" s="32" t="s">
        <v>18</v>
      </c>
      <c r="B77" s="9" t="s">
        <v>283</v>
      </c>
      <c r="C77" s="8" t="s">
        <v>132</v>
      </c>
      <c r="D77" s="34"/>
      <c r="E77" s="34"/>
      <c r="F77" s="5">
        <v>179.95</v>
      </c>
      <c r="G77" s="78" t="s">
        <v>134</v>
      </c>
      <c r="H77" s="57" t="s">
        <v>67</v>
      </c>
      <c r="I77" s="61" t="s">
        <v>211</v>
      </c>
      <c r="J77" s="59"/>
      <c r="K77" s="38"/>
      <c r="L77" s="37"/>
      <c r="M77" s="37"/>
      <c r="N77" s="37"/>
      <c r="O77" s="37"/>
      <c r="P77" s="37"/>
      <c r="Q77" s="37"/>
      <c r="R77" s="37"/>
      <c r="S77" s="37"/>
      <c r="T77" s="37"/>
      <c r="U77" s="38"/>
      <c r="V77" s="37"/>
      <c r="W77" s="37"/>
      <c r="X77" s="37"/>
      <c r="Y77" s="38"/>
      <c r="Z77" s="37">
        <f>SUM(J77,L77:T77,V77:X77)</f>
        <v>0</v>
      </c>
      <c r="AA77" s="52">
        <f t="shared" si="2"/>
        <v>0</v>
      </c>
    </row>
    <row r="78" spans="1:27" x14ac:dyDescent="0.3">
      <c r="A78" s="33" t="s">
        <v>18</v>
      </c>
      <c r="B78" s="8"/>
      <c r="C78" s="8" t="s">
        <v>101</v>
      </c>
      <c r="D78" s="34"/>
      <c r="E78" s="34"/>
      <c r="F78" s="5">
        <v>179.95</v>
      </c>
      <c r="G78" s="78" t="s">
        <v>134</v>
      </c>
      <c r="H78" s="57" t="s">
        <v>81</v>
      </c>
      <c r="I78" s="61" t="s">
        <v>211</v>
      </c>
      <c r="J78" s="59"/>
      <c r="K78" s="38"/>
      <c r="L78" s="37"/>
      <c r="M78" s="37"/>
      <c r="N78" s="37"/>
      <c r="O78" s="37"/>
      <c r="P78" s="37"/>
      <c r="Q78" s="37"/>
      <c r="R78" s="37"/>
      <c r="S78" s="37"/>
      <c r="T78" s="37"/>
      <c r="U78" s="38"/>
      <c r="V78" s="37"/>
      <c r="W78" s="37"/>
      <c r="X78" s="37"/>
      <c r="Y78" s="38"/>
      <c r="Z78" s="37">
        <f>SUM(J78,L78:T78,V78:X78)</f>
        <v>0</v>
      </c>
      <c r="AA78" s="52">
        <f t="shared" si="2"/>
        <v>0</v>
      </c>
    </row>
    <row r="79" spans="1:27" x14ac:dyDescent="0.3">
      <c r="A79" s="32" t="s">
        <v>260</v>
      </c>
      <c r="B79" s="9" t="s">
        <v>300</v>
      </c>
      <c r="C79" s="8" t="s">
        <v>256</v>
      </c>
      <c r="D79" s="34"/>
      <c r="E79" s="34"/>
      <c r="F79" s="5">
        <v>239.95</v>
      </c>
      <c r="G79" s="78" t="s">
        <v>113</v>
      </c>
      <c r="H79" s="57" t="s">
        <v>258</v>
      </c>
      <c r="I79" s="61" t="s">
        <v>212</v>
      </c>
      <c r="J79" s="59"/>
      <c r="K79" s="38"/>
      <c r="L79" s="37"/>
      <c r="M79" s="37"/>
      <c r="N79" s="37"/>
      <c r="O79" s="37"/>
      <c r="P79" s="37"/>
      <c r="Q79" s="37"/>
      <c r="R79" s="37"/>
      <c r="S79" s="37"/>
      <c r="T79" s="37"/>
      <c r="U79" s="38"/>
      <c r="V79" s="37"/>
      <c r="W79" s="37"/>
      <c r="X79" s="38"/>
      <c r="Y79" s="38"/>
      <c r="Z79" s="37">
        <f t="shared" ref="Z79:Z85" si="31">SUM(J79,L79:T79,V79:W79)</f>
        <v>0</v>
      </c>
      <c r="AA79" s="52">
        <f>Z79*E81</f>
        <v>0</v>
      </c>
    </row>
    <row r="80" spans="1:27" x14ac:dyDescent="0.3">
      <c r="A80" s="33" t="s">
        <v>260</v>
      </c>
      <c r="B80" s="8"/>
      <c r="C80" s="8" t="s">
        <v>257</v>
      </c>
      <c r="D80" s="34"/>
      <c r="E80" s="34"/>
      <c r="F80" s="5">
        <v>239.95</v>
      </c>
      <c r="G80" s="78" t="s">
        <v>113</v>
      </c>
      <c r="H80" s="57" t="s">
        <v>259</v>
      </c>
      <c r="I80" s="61" t="s">
        <v>212</v>
      </c>
      <c r="J80" s="59"/>
      <c r="K80" s="38"/>
      <c r="L80" s="37"/>
      <c r="M80" s="37"/>
      <c r="N80" s="37"/>
      <c r="O80" s="37"/>
      <c r="P80" s="37"/>
      <c r="Q80" s="37"/>
      <c r="R80" s="37"/>
      <c r="S80" s="37"/>
      <c r="T80" s="37"/>
      <c r="U80" s="38"/>
      <c r="V80" s="37"/>
      <c r="W80" s="37"/>
      <c r="X80" s="38"/>
      <c r="Y80" s="38"/>
      <c r="Z80" s="37">
        <f t="shared" si="31"/>
        <v>0</v>
      </c>
      <c r="AA80" s="52">
        <f>Z80*E82</f>
        <v>0</v>
      </c>
    </row>
    <row r="81" spans="1:27" x14ac:dyDescent="0.3">
      <c r="A81" s="33" t="s">
        <v>260</v>
      </c>
      <c r="B81" s="8"/>
      <c r="C81" s="8" t="s">
        <v>112</v>
      </c>
      <c r="D81" s="34"/>
      <c r="E81" s="34"/>
      <c r="F81" s="5">
        <v>239.95</v>
      </c>
      <c r="G81" s="78" t="s">
        <v>113</v>
      </c>
      <c r="H81" s="57" t="s">
        <v>60</v>
      </c>
      <c r="I81" s="61" t="s">
        <v>212</v>
      </c>
      <c r="J81" s="59"/>
      <c r="K81" s="38"/>
      <c r="L81" s="37"/>
      <c r="M81" s="37"/>
      <c r="N81" s="37"/>
      <c r="O81" s="37"/>
      <c r="P81" s="37"/>
      <c r="Q81" s="37"/>
      <c r="R81" s="37"/>
      <c r="S81" s="37"/>
      <c r="T81" s="37"/>
      <c r="U81" s="38"/>
      <c r="V81" s="37"/>
      <c r="W81" s="37"/>
      <c r="X81" s="38"/>
      <c r="Y81" s="38"/>
      <c r="Z81" s="37">
        <f t="shared" ref="Z81:Z82" si="32">SUM(J81,L81:T81,V81:W81)</f>
        <v>0</v>
      </c>
      <c r="AA81" s="52">
        <f t="shared" ref="AA81:AA82" si="33">Z81*E83</f>
        <v>0</v>
      </c>
    </row>
    <row r="82" spans="1:27" x14ac:dyDescent="0.3">
      <c r="A82" s="33" t="s">
        <v>260</v>
      </c>
      <c r="B82" s="8"/>
      <c r="C82" s="8" t="s">
        <v>101</v>
      </c>
      <c r="D82" s="34"/>
      <c r="E82" s="34"/>
      <c r="F82" s="5">
        <v>239.95</v>
      </c>
      <c r="G82" s="78" t="s">
        <v>113</v>
      </c>
      <c r="H82" s="57" t="s">
        <v>81</v>
      </c>
      <c r="I82" s="61" t="s">
        <v>212</v>
      </c>
      <c r="J82" s="59"/>
      <c r="K82" s="38"/>
      <c r="L82" s="37"/>
      <c r="M82" s="37"/>
      <c r="N82" s="37"/>
      <c r="O82" s="37"/>
      <c r="P82" s="37"/>
      <c r="Q82" s="37"/>
      <c r="R82" s="37"/>
      <c r="S82" s="37"/>
      <c r="T82" s="37"/>
      <c r="U82" s="38"/>
      <c r="V82" s="37"/>
      <c r="W82" s="37"/>
      <c r="X82" s="38"/>
      <c r="Y82" s="38"/>
      <c r="Z82" s="37">
        <f t="shared" si="32"/>
        <v>0</v>
      </c>
      <c r="AA82" s="52">
        <f t="shared" si="33"/>
        <v>0</v>
      </c>
    </row>
    <row r="83" spans="1:27" x14ac:dyDescent="0.3">
      <c r="A83" s="32" t="s">
        <v>171</v>
      </c>
      <c r="B83" s="9" t="s">
        <v>301</v>
      </c>
      <c r="C83" s="8" t="s">
        <v>132</v>
      </c>
      <c r="D83" s="34"/>
      <c r="E83" s="34"/>
      <c r="F83" s="5">
        <v>239.95</v>
      </c>
      <c r="G83" s="78" t="s">
        <v>194</v>
      </c>
      <c r="H83" s="57" t="s">
        <v>67</v>
      </c>
      <c r="I83" s="61" t="s">
        <v>212</v>
      </c>
      <c r="J83" s="59"/>
      <c r="K83" s="38"/>
      <c r="L83" s="37"/>
      <c r="M83" s="37"/>
      <c r="N83" s="37"/>
      <c r="O83" s="37"/>
      <c r="P83" s="37"/>
      <c r="Q83" s="37"/>
      <c r="R83" s="37"/>
      <c r="S83" s="37"/>
      <c r="T83" s="37"/>
      <c r="U83" s="38"/>
      <c r="V83" s="37"/>
      <c r="W83" s="37"/>
      <c r="X83" s="38"/>
      <c r="Y83" s="38"/>
      <c r="Z83" s="37">
        <f t="shared" si="31"/>
        <v>0</v>
      </c>
      <c r="AA83" s="52">
        <f t="shared" si="2"/>
        <v>0</v>
      </c>
    </row>
    <row r="84" spans="1:27" x14ac:dyDescent="0.3">
      <c r="A84" s="33" t="s">
        <v>171</v>
      </c>
      <c r="B84" s="8"/>
      <c r="C84" s="8" t="s">
        <v>101</v>
      </c>
      <c r="D84" s="34"/>
      <c r="E84" s="34"/>
      <c r="F84" s="5">
        <v>239.95</v>
      </c>
      <c r="G84" s="78" t="s">
        <v>194</v>
      </c>
      <c r="H84" s="57" t="s">
        <v>81</v>
      </c>
      <c r="I84" s="61" t="s">
        <v>212</v>
      </c>
      <c r="J84" s="59"/>
      <c r="K84" s="38"/>
      <c r="L84" s="37"/>
      <c r="M84" s="37"/>
      <c r="N84" s="37"/>
      <c r="O84" s="37"/>
      <c r="P84" s="37"/>
      <c r="Q84" s="37"/>
      <c r="R84" s="37"/>
      <c r="S84" s="37"/>
      <c r="T84" s="37"/>
      <c r="U84" s="38"/>
      <c r="V84" s="37"/>
      <c r="W84" s="37"/>
      <c r="X84" s="38"/>
      <c r="Y84" s="38"/>
      <c r="Z84" s="37">
        <f t="shared" si="31"/>
        <v>0</v>
      </c>
      <c r="AA84" s="52">
        <f t="shared" ref="AA84:AA105" si="34">Z84*E84</f>
        <v>0</v>
      </c>
    </row>
    <row r="85" spans="1:27" ht="14.4" customHeight="1" x14ac:dyDescent="0.3">
      <c r="A85" s="32" t="s">
        <v>172</v>
      </c>
      <c r="B85" s="9" t="s">
        <v>302</v>
      </c>
      <c r="C85" s="8" t="s">
        <v>101</v>
      </c>
      <c r="D85" s="34"/>
      <c r="E85" s="34"/>
      <c r="F85" s="5">
        <v>219.95</v>
      </c>
      <c r="G85" s="78" t="s">
        <v>195</v>
      </c>
      <c r="H85" s="57" t="s">
        <v>81</v>
      </c>
      <c r="I85" s="61" t="s">
        <v>212</v>
      </c>
      <c r="J85" s="59"/>
      <c r="K85" s="38"/>
      <c r="L85" s="37"/>
      <c r="M85" s="37"/>
      <c r="N85" s="37"/>
      <c r="O85" s="37"/>
      <c r="P85" s="37"/>
      <c r="Q85" s="37"/>
      <c r="R85" s="37"/>
      <c r="S85" s="37"/>
      <c r="T85" s="37"/>
      <c r="U85" s="38"/>
      <c r="V85" s="37"/>
      <c r="W85" s="37"/>
      <c r="X85" s="38"/>
      <c r="Y85" s="38"/>
      <c r="Z85" s="37">
        <f t="shared" si="31"/>
        <v>0</v>
      </c>
      <c r="AA85" s="52">
        <f t="shared" si="34"/>
        <v>0</v>
      </c>
    </row>
    <row r="86" spans="1:27" x14ac:dyDescent="0.3">
      <c r="A86" s="32" t="s">
        <v>19</v>
      </c>
      <c r="B86" s="9" t="s">
        <v>322</v>
      </c>
      <c r="C86" s="8" t="s">
        <v>144</v>
      </c>
      <c r="D86" s="34"/>
      <c r="E86" s="34"/>
      <c r="F86" s="5">
        <v>219.95</v>
      </c>
      <c r="G86" s="78" t="s">
        <v>147</v>
      </c>
      <c r="H86" s="57" t="s">
        <v>139</v>
      </c>
      <c r="I86" s="61" t="s">
        <v>210</v>
      </c>
      <c r="J86" s="59"/>
      <c r="K86" s="38"/>
      <c r="L86" s="37"/>
      <c r="M86" s="38"/>
      <c r="N86" s="37"/>
      <c r="O86" s="38"/>
      <c r="P86" s="37"/>
      <c r="Q86" s="38"/>
      <c r="R86" s="37"/>
      <c r="S86" s="38"/>
      <c r="T86" s="37"/>
      <c r="U86" s="38"/>
      <c r="V86" s="37"/>
      <c r="W86" s="37"/>
      <c r="X86" s="38"/>
      <c r="Y86" s="38"/>
      <c r="Z86" s="37">
        <f t="shared" ref="Z86:Z87" si="35">SUM(J86,L86,N86,P86,R86,T86,V86,W86)</f>
        <v>0</v>
      </c>
      <c r="AA86" s="52">
        <f t="shared" si="34"/>
        <v>0</v>
      </c>
    </row>
    <row r="87" spans="1:27" x14ac:dyDescent="0.3">
      <c r="A87" s="33" t="s">
        <v>19</v>
      </c>
      <c r="B87" s="8"/>
      <c r="C87" s="8" t="s">
        <v>145</v>
      </c>
      <c r="D87" s="34"/>
      <c r="E87" s="34"/>
      <c r="F87" s="5">
        <v>219.95</v>
      </c>
      <c r="G87" s="78" t="s">
        <v>147</v>
      </c>
      <c r="H87" s="57" t="s">
        <v>81</v>
      </c>
      <c r="I87" s="61" t="s">
        <v>210</v>
      </c>
      <c r="J87" s="59"/>
      <c r="K87" s="38"/>
      <c r="L87" s="37"/>
      <c r="M87" s="38"/>
      <c r="N87" s="37"/>
      <c r="O87" s="38"/>
      <c r="P87" s="37"/>
      <c r="Q87" s="38"/>
      <c r="R87" s="37"/>
      <c r="S87" s="38"/>
      <c r="T87" s="37"/>
      <c r="U87" s="38"/>
      <c r="V87" s="37"/>
      <c r="W87" s="37"/>
      <c r="X87" s="38"/>
      <c r="Y87" s="38"/>
      <c r="Z87" s="37">
        <f t="shared" si="35"/>
        <v>0</v>
      </c>
      <c r="AA87" s="52">
        <f t="shared" si="34"/>
        <v>0</v>
      </c>
    </row>
    <row r="88" spans="1:27" x14ac:dyDescent="0.3">
      <c r="A88" s="32" t="s">
        <v>20</v>
      </c>
      <c r="B88" s="9" t="s">
        <v>289</v>
      </c>
      <c r="C88" s="8" t="s">
        <v>101</v>
      </c>
      <c r="D88" s="34"/>
      <c r="E88" s="34"/>
      <c r="F88" s="5">
        <v>219.95</v>
      </c>
      <c r="G88" s="78" t="s">
        <v>127</v>
      </c>
      <c r="H88" s="57" t="s">
        <v>81</v>
      </c>
      <c r="I88" s="61" t="s">
        <v>211</v>
      </c>
      <c r="J88" s="59"/>
      <c r="K88" s="38"/>
      <c r="L88" s="37"/>
      <c r="M88" s="37"/>
      <c r="N88" s="37"/>
      <c r="O88" s="37"/>
      <c r="P88" s="37"/>
      <c r="Q88" s="37"/>
      <c r="R88" s="37"/>
      <c r="S88" s="37"/>
      <c r="T88" s="37"/>
      <c r="U88" s="38"/>
      <c r="V88" s="37"/>
      <c r="W88" s="37"/>
      <c r="X88" s="38"/>
      <c r="Y88" s="38"/>
      <c r="Z88" s="37">
        <f t="shared" ref="Z88:Z90" si="36">SUM(J88,L88:T88,V88:W88)</f>
        <v>0</v>
      </c>
      <c r="AA88" s="52">
        <f t="shared" si="34"/>
        <v>0</v>
      </c>
    </row>
    <row r="89" spans="1:27" x14ac:dyDescent="0.3">
      <c r="A89" s="32" t="s">
        <v>21</v>
      </c>
      <c r="B89" s="9" t="s">
        <v>290</v>
      </c>
      <c r="C89" s="8" t="s">
        <v>101</v>
      </c>
      <c r="D89" s="34"/>
      <c r="E89" s="34"/>
      <c r="F89" s="5">
        <v>219.95</v>
      </c>
      <c r="G89" s="78" t="s">
        <v>128</v>
      </c>
      <c r="H89" s="57" t="s">
        <v>81</v>
      </c>
      <c r="I89" s="61" t="s">
        <v>211</v>
      </c>
      <c r="J89" s="59"/>
      <c r="K89" s="38"/>
      <c r="L89" s="37"/>
      <c r="M89" s="37"/>
      <c r="N89" s="37"/>
      <c r="O89" s="37"/>
      <c r="P89" s="37"/>
      <c r="Q89" s="37"/>
      <c r="R89" s="37"/>
      <c r="S89" s="37"/>
      <c r="T89" s="37"/>
      <c r="U89" s="38"/>
      <c r="V89" s="37"/>
      <c r="W89" s="37"/>
      <c r="X89" s="38"/>
      <c r="Y89" s="38"/>
      <c r="Z89" s="37">
        <f t="shared" si="36"/>
        <v>0</v>
      </c>
      <c r="AA89" s="52">
        <f t="shared" si="34"/>
        <v>0</v>
      </c>
    </row>
    <row r="90" spans="1:27" x14ac:dyDescent="0.3">
      <c r="A90" s="32" t="s">
        <v>22</v>
      </c>
      <c r="B90" s="9" t="s">
        <v>291</v>
      </c>
      <c r="C90" s="8" t="s">
        <v>101</v>
      </c>
      <c r="D90" s="34"/>
      <c r="E90" s="34"/>
      <c r="F90" s="5">
        <v>219.95</v>
      </c>
      <c r="G90" s="78" t="s">
        <v>129</v>
      </c>
      <c r="H90" s="57" t="s">
        <v>81</v>
      </c>
      <c r="I90" s="61" t="s">
        <v>211</v>
      </c>
      <c r="J90" s="59"/>
      <c r="K90" s="38"/>
      <c r="L90" s="37"/>
      <c r="M90" s="37"/>
      <c r="N90" s="37"/>
      <c r="O90" s="37"/>
      <c r="P90" s="37"/>
      <c r="Q90" s="37"/>
      <c r="R90" s="37"/>
      <c r="S90" s="37"/>
      <c r="T90" s="37"/>
      <c r="U90" s="38"/>
      <c r="V90" s="37"/>
      <c r="W90" s="37"/>
      <c r="X90" s="38"/>
      <c r="Y90" s="38"/>
      <c r="Z90" s="37">
        <f t="shared" si="36"/>
        <v>0</v>
      </c>
      <c r="AA90" s="52">
        <f t="shared" si="34"/>
        <v>0</v>
      </c>
    </row>
    <row r="91" spans="1:27" x14ac:dyDescent="0.3">
      <c r="A91" s="32" t="s">
        <v>231</v>
      </c>
      <c r="B91" s="9" t="s">
        <v>270</v>
      </c>
      <c r="C91" s="8" t="s">
        <v>228</v>
      </c>
      <c r="D91" s="34"/>
      <c r="E91" s="34"/>
      <c r="F91" s="5">
        <v>199.95</v>
      </c>
      <c r="G91" s="78">
        <v>171379</v>
      </c>
      <c r="H91" s="57" t="s">
        <v>68</v>
      </c>
      <c r="I91" s="61" t="s">
        <v>211</v>
      </c>
      <c r="J91" s="59"/>
      <c r="K91" s="38"/>
      <c r="L91" s="37"/>
      <c r="M91" s="37"/>
      <c r="N91" s="37"/>
      <c r="O91" s="37"/>
      <c r="P91" s="37"/>
      <c r="Q91" s="37"/>
      <c r="R91" s="37"/>
      <c r="S91" s="37"/>
      <c r="T91" s="37"/>
      <c r="U91" s="38"/>
      <c r="V91" s="37"/>
      <c r="W91" s="37"/>
      <c r="X91" s="38"/>
      <c r="Y91" s="38"/>
      <c r="Z91" s="37">
        <f t="shared" ref="Z91:Z92" si="37">SUM(J91,L91:T91,V91:W91)</f>
        <v>0</v>
      </c>
      <c r="AA91" s="52">
        <f t="shared" ref="AA91:AA92" si="38">Z91*E91</f>
        <v>0</v>
      </c>
    </row>
    <row r="92" spans="1:27" x14ac:dyDescent="0.3">
      <c r="A92" s="33" t="s">
        <v>231</v>
      </c>
      <c r="B92" s="9"/>
      <c r="C92" s="8" t="s">
        <v>59</v>
      </c>
      <c r="D92" s="34"/>
      <c r="E92" s="34"/>
      <c r="F92" s="5">
        <v>199.95</v>
      </c>
      <c r="G92" s="78">
        <v>171379</v>
      </c>
      <c r="H92" s="57" t="s">
        <v>60</v>
      </c>
      <c r="I92" s="61" t="s">
        <v>211</v>
      </c>
      <c r="J92" s="59"/>
      <c r="K92" s="38"/>
      <c r="L92" s="37"/>
      <c r="M92" s="37"/>
      <c r="N92" s="37"/>
      <c r="O92" s="37"/>
      <c r="P92" s="37"/>
      <c r="Q92" s="37"/>
      <c r="R92" s="37"/>
      <c r="S92" s="37"/>
      <c r="T92" s="37"/>
      <c r="U92" s="38"/>
      <c r="V92" s="37"/>
      <c r="W92" s="37"/>
      <c r="X92" s="38"/>
      <c r="Y92" s="38"/>
      <c r="Z92" s="37">
        <f t="shared" si="37"/>
        <v>0</v>
      </c>
      <c r="AA92" s="52">
        <f t="shared" si="38"/>
        <v>0</v>
      </c>
    </row>
    <row r="93" spans="1:27" x14ac:dyDescent="0.3">
      <c r="A93" s="32" t="s">
        <v>173</v>
      </c>
      <c r="B93" s="9" t="s">
        <v>271</v>
      </c>
      <c r="C93" s="8" t="s">
        <v>59</v>
      </c>
      <c r="D93" s="34"/>
      <c r="E93" s="34"/>
      <c r="F93" s="5">
        <v>199.95</v>
      </c>
      <c r="G93" s="78">
        <v>171387</v>
      </c>
      <c r="H93" s="57" t="s">
        <v>60</v>
      </c>
      <c r="I93" s="61" t="s">
        <v>211</v>
      </c>
      <c r="J93" s="59"/>
      <c r="K93" s="38"/>
      <c r="L93" s="37"/>
      <c r="M93" s="37"/>
      <c r="N93" s="37"/>
      <c r="O93" s="37"/>
      <c r="P93" s="37"/>
      <c r="Q93" s="37"/>
      <c r="R93" s="37"/>
      <c r="S93" s="37"/>
      <c r="T93" s="37"/>
      <c r="U93" s="38"/>
      <c r="V93" s="37"/>
      <c r="W93" s="38"/>
      <c r="X93" s="38"/>
      <c r="Y93" s="38"/>
      <c r="Z93" s="37">
        <f>SUM(J93,L93:U93,V93)</f>
        <v>0</v>
      </c>
      <c r="AA93" s="52">
        <f t="shared" si="34"/>
        <v>0</v>
      </c>
    </row>
    <row r="94" spans="1:27" x14ac:dyDescent="0.3">
      <c r="A94" s="33" t="s">
        <v>173</v>
      </c>
      <c r="B94" s="8"/>
      <c r="C94" s="8" t="s">
        <v>183</v>
      </c>
      <c r="D94" s="34"/>
      <c r="E94" s="34"/>
      <c r="F94" s="5">
        <v>199.95</v>
      </c>
      <c r="G94" s="78">
        <v>171387</v>
      </c>
      <c r="H94" s="57" t="s">
        <v>182</v>
      </c>
      <c r="I94" s="61" t="s">
        <v>211</v>
      </c>
      <c r="J94" s="59"/>
      <c r="K94" s="38"/>
      <c r="L94" s="37"/>
      <c r="M94" s="37"/>
      <c r="N94" s="37"/>
      <c r="O94" s="37"/>
      <c r="P94" s="37"/>
      <c r="Q94" s="37"/>
      <c r="R94" s="37"/>
      <c r="S94" s="37"/>
      <c r="T94" s="37"/>
      <c r="U94" s="38"/>
      <c r="V94" s="37"/>
      <c r="W94" s="38"/>
      <c r="X94" s="38"/>
      <c r="Y94" s="38"/>
      <c r="Z94" s="37">
        <f t="shared" ref="Z94:Z95" si="39">SUM(J94,L94:U94,V94)</f>
        <v>0</v>
      </c>
      <c r="AA94" s="52">
        <f t="shared" si="34"/>
        <v>0</v>
      </c>
    </row>
    <row r="95" spans="1:27" x14ac:dyDescent="0.3">
      <c r="A95" s="33" t="s">
        <v>173</v>
      </c>
      <c r="B95" s="8"/>
      <c r="C95" s="8" t="s">
        <v>64</v>
      </c>
      <c r="D95" s="34"/>
      <c r="E95" s="34"/>
      <c r="F95" s="5">
        <v>199.95</v>
      </c>
      <c r="G95" s="78">
        <v>171387</v>
      </c>
      <c r="H95" s="57" t="s">
        <v>67</v>
      </c>
      <c r="I95" s="61" t="s">
        <v>211</v>
      </c>
      <c r="J95" s="59"/>
      <c r="K95" s="38"/>
      <c r="L95" s="37"/>
      <c r="M95" s="37"/>
      <c r="N95" s="37"/>
      <c r="O95" s="37"/>
      <c r="P95" s="37"/>
      <c r="Q95" s="37"/>
      <c r="R95" s="37"/>
      <c r="S95" s="37"/>
      <c r="T95" s="37"/>
      <c r="U95" s="38"/>
      <c r="V95" s="37"/>
      <c r="W95" s="38"/>
      <c r="X95" s="38"/>
      <c r="Y95" s="38"/>
      <c r="Z95" s="37">
        <f t="shared" si="39"/>
        <v>0</v>
      </c>
      <c r="AA95" s="52">
        <f t="shared" si="34"/>
        <v>0</v>
      </c>
    </row>
    <row r="96" spans="1:27" x14ac:dyDescent="0.3">
      <c r="A96" s="32" t="s">
        <v>23</v>
      </c>
      <c r="B96" s="9" t="s">
        <v>282</v>
      </c>
      <c r="C96" s="8" t="s">
        <v>132</v>
      </c>
      <c r="D96" s="34"/>
      <c r="E96" s="34"/>
      <c r="F96" s="5">
        <v>209.95</v>
      </c>
      <c r="G96" s="78" t="s">
        <v>133</v>
      </c>
      <c r="H96" s="57" t="s">
        <v>67</v>
      </c>
      <c r="I96" s="61" t="s">
        <v>211</v>
      </c>
      <c r="J96" s="59"/>
      <c r="K96" s="38"/>
      <c r="L96" s="37"/>
      <c r="M96" s="37"/>
      <c r="N96" s="37"/>
      <c r="O96" s="37"/>
      <c r="P96" s="37"/>
      <c r="Q96" s="37"/>
      <c r="R96" s="37"/>
      <c r="S96" s="37"/>
      <c r="T96" s="37"/>
      <c r="U96" s="38"/>
      <c r="V96" s="37"/>
      <c r="W96" s="37"/>
      <c r="X96" s="38"/>
      <c r="Y96" s="38"/>
      <c r="Z96" s="37">
        <f t="shared" ref="Z96:Z97" si="40">SUM(J96,L96:T96,V96:W96)</f>
        <v>0</v>
      </c>
      <c r="AA96" s="52">
        <f t="shared" si="34"/>
        <v>0</v>
      </c>
    </row>
    <row r="97" spans="1:27" x14ac:dyDescent="0.3">
      <c r="A97" s="33" t="s">
        <v>23</v>
      </c>
      <c r="B97" s="8"/>
      <c r="C97" s="8" t="s">
        <v>101</v>
      </c>
      <c r="D97" s="34"/>
      <c r="E97" s="34"/>
      <c r="F97" s="5">
        <v>209.95</v>
      </c>
      <c r="G97" s="78" t="s">
        <v>133</v>
      </c>
      <c r="H97" s="57" t="s">
        <v>81</v>
      </c>
      <c r="I97" s="61" t="s">
        <v>211</v>
      </c>
      <c r="J97" s="59"/>
      <c r="K97" s="38"/>
      <c r="L97" s="37"/>
      <c r="M97" s="37"/>
      <c r="N97" s="37"/>
      <c r="O97" s="37"/>
      <c r="P97" s="37"/>
      <c r="Q97" s="37"/>
      <c r="R97" s="37"/>
      <c r="S97" s="37"/>
      <c r="T97" s="37"/>
      <c r="U97" s="38"/>
      <c r="V97" s="37"/>
      <c r="W97" s="37"/>
      <c r="X97" s="38"/>
      <c r="Y97" s="38"/>
      <c r="Z97" s="37">
        <f t="shared" si="40"/>
        <v>0</v>
      </c>
      <c r="AA97" s="52">
        <f t="shared" si="34"/>
        <v>0</v>
      </c>
    </row>
    <row r="98" spans="1:27" x14ac:dyDescent="0.3">
      <c r="A98" s="32" t="s">
        <v>24</v>
      </c>
      <c r="B98" s="9" t="s">
        <v>274</v>
      </c>
      <c r="C98" s="8" t="s">
        <v>89</v>
      </c>
      <c r="D98" s="34"/>
      <c r="E98" s="34"/>
      <c r="F98" s="5">
        <v>179.95</v>
      </c>
      <c r="G98" s="78" t="s">
        <v>91</v>
      </c>
      <c r="H98" s="57" t="s">
        <v>62</v>
      </c>
      <c r="I98" s="61" t="s">
        <v>212</v>
      </c>
      <c r="J98" s="59"/>
      <c r="K98" s="38"/>
      <c r="L98" s="37"/>
      <c r="M98" s="37"/>
      <c r="N98" s="37"/>
      <c r="O98" s="37"/>
      <c r="P98" s="37"/>
      <c r="Q98" s="37"/>
      <c r="R98" s="37"/>
      <c r="S98" s="37"/>
      <c r="T98" s="37"/>
      <c r="U98" s="38"/>
      <c r="V98" s="37"/>
      <c r="W98" s="37"/>
      <c r="X98" s="37"/>
      <c r="Y98" s="38"/>
      <c r="Z98" s="37">
        <f t="shared" ref="Z98:Z99" si="41">SUM(J98,L98:T98,V98:X98)</f>
        <v>0</v>
      </c>
      <c r="AA98" s="52">
        <f t="shared" si="34"/>
        <v>0</v>
      </c>
    </row>
    <row r="99" spans="1:27" x14ac:dyDescent="0.3">
      <c r="A99" s="33" t="s">
        <v>24</v>
      </c>
      <c r="B99" s="8"/>
      <c r="C99" s="8" t="s">
        <v>90</v>
      </c>
      <c r="D99" s="34"/>
      <c r="E99" s="34"/>
      <c r="F99" s="5">
        <v>179.95</v>
      </c>
      <c r="G99" s="78" t="s">
        <v>91</v>
      </c>
      <c r="H99" s="57" t="s">
        <v>92</v>
      </c>
      <c r="I99" s="61" t="s">
        <v>212</v>
      </c>
      <c r="J99" s="59"/>
      <c r="K99" s="38"/>
      <c r="L99" s="37"/>
      <c r="M99" s="37"/>
      <c r="N99" s="37"/>
      <c r="O99" s="37"/>
      <c r="P99" s="37"/>
      <c r="Q99" s="37"/>
      <c r="R99" s="37"/>
      <c r="S99" s="37"/>
      <c r="T99" s="37"/>
      <c r="U99" s="38"/>
      <c r="V99" s="37"/>
      <c r="W99" s="37"/>
      <c r="X99" s="37"/>
      <c r="Y99" s="38"/>
      <c r="Z99" s="37">
        <f t="shared" si="41"/>
        <v>0</v>
      </c>
      <c r="AA99" s="52">
        <f t="shared" si="34"/>
        <v>0</v>
      </c>
    </row>
    <row r="100" spans="1:27" x14ac:dyDescent="0.3">
      <c r="A100" s="32" t="s">
        <v>25</v>
      </c>
      <c r="B100" s="9" t="s">
        <v>275</v>
      </c>
      <c r="C100" s="8" t="s">
        <v>90</v>
      </c>
      <c r="D100" s="34"/>
      <c r="E100" s="34"/>
      <c r="F100" s="5">
        <v>179.95</v>
      </c>
      <c r="G100" s="79" t="s">
        <v>93</v>
      </c>
      <c r="H100" s="57" t="s">
        <v>92</v>
      </c>
      <c r="I100" s="61" t="s">
        <v>212</v>
      </c>
      <c r="J100" s="59"/>
      <c r="K100" s="38"/>
      <c r="L100" s="37"/>
      <c r="M100" s="37"/>
      <c r="N100" s="37"/>
      <c r="O100" s="37"/>
      <c r="P100" s="37"/>
      <c r="Q100" s="37"/>
      <c r="R100" s="37"/>
      <c r="S100" s="37"/>
      <c r="T100" s="37"/>
      <c r="U100" s="38"/>
      <c r="V100" s="37"/>
      <c r="W100" s="37"/>
      <c r="X100" s="37"/>
      <c r="Y100" s="38"/>
      <c r="Z100" s="37">
        <f t="shared" ref="Z100" si="42">SUM(J100,L100:T100,V100:X100)</f>
        <v>0</v>
      </c>
      <c r="AA100" s="52">
        <f t="shared" ref="AA100" si="43">Z100*E100</f>
        <v>0</v>
      </c>
    </row>
    <row r="101" spans="1:27" x14ac:dyDescent="0.3">
      <c r="A101" s="32" t="s">
        <v>26</v>
      </c>
      <c r="B101" s="9" t="s">
        <v>225</v>
      </c>
      <c r="C101" s="8" t="s">
        <v>221</v>
      </c>
      <c r="D101" s="35"/>
      <c r="E101" s="36"/>
      <c r="F101" s="51">
        <v>199.95</v>
      </c>
      <c r="G101" s="79" t="s">
        <v>65</v>
      </c>
      <c r="H101" s="3" t="s">
        <v>62</v>
      </c>
      <c r="I101" s="61" t="s">
        <v>211</v>
      </c>
      <c r="J101" s="59"/>
      <c r="K101" s="38"/>
      <c r="L101" s="37"/>
      <c r="M101" s="37"/>
      <c r="N101" s="37"/>
      <c r="O101" s="37"/>
      <c r="P101" s="37"/>
      <c r="Q101" s="37"/>
      <c r="R101" s="37"/>
      <c r="S101" s="37"/>
      <c r="T101" s="37"/>
      <c r="U101" s="38"/>
      <c r="V101" s="37"/>
      <c r="W101" s="38"/>
      <c r="X101" s="38"/>
      <c r="Y101" s="38"/>
      <c r="Z101" s="37">
        <f t="shared" ref="Z101:Z102" si="44">SUM(J101,L101:U101,V101)</f>
        <v>0</v>
      </c>
      <c r="AA101" s="52">
        <f>Z101*E102</f>
        <v>0</v>
      </c>
    </row>
    <row r="102" spans="1:27" x14ac:dyDescent="0.3">
      <c r="A102" s="33" t="s">
        <v>26</v>
      </c>
      <c r="B102" s="8"/>
      <c r="C102" s="8" t="s">
        <v>59</v>
      </c>
      <c r="D102" s="35"/>
      <c r="E102" s="36"/>
      <c r="F102" s="51">
        <v>199.95</v>
      </c>
      <c r="G102" s="79" t="s">
        <v>65</v>
      </c>
      <c r="H102" s="58" t="s">
        <v>60</v>
      </c>
      <c r="I102" s="61" t="s">
        <v>211</v>
      </c>
      <c r="J102" s="59"/>
      <c r="K102" s="38"/>
      <c r="L102" s="37"/>
      <c r="M102" s="37"/>
      <c r="N102" s="37"/>
      <c r="O102" s="37"/>
      <c r="P102" s="37"/>
      <c r="Q102" s="37"/>
      <c r="R102" s="37"/>
      <c r="S102" s="37"/>
      <c r="T102" s="37"/>
      <c r="U102" s="38"/>
      <c r="V102" s="37"/>
      <c r="W102" s="38"/>
      <c r="X102" s="38"/>
      <c r="Y102" s="38"/>
      <c r="Z102" s="37">
        <f t="shared" si="44"/>
        <v>0</v>
      </c>
      <c r="AA102" s="52">
        <f>Z102*E103</f>
        <v>0</v>
      </c>
    </row>
    <row r="103" spans="1:27" x14ac:dyDescent="0.3">
      <c r="A103" s="33" t="s">
        <v>26</v>
      </c>
      <c r="B103" s="8"/>
      <c r="C103" s="8" t="s">
        <v>63</v>
      </c>
      <c r="D103" s="35"/>
      <c r="E103" s="36"/>
      <c r="F103" s="51">
        <v>199.95</v>
      </c>
      <c r="G103" s="79" t="s">
        <v>65</v>
      </c>
      <c r="H103" s="58" t="s">
        <v>66</v>
      </c>
      <c r="I103" s="61" t="s">
        <v>211</v>
      </c>
      <c r="J103" s="59"/>
      <c r="K103" s="38"/>
      <c r="L103" s="37"/>
      <c r="M103" s="37"/>
      <c r="N103" s="37"/>
      <c r="O103" s="37"/>
      <c r="P103" s="37"/>
      <c r="Q103" s="37"/>
      <c r="R103" s="37"/>
      <c r="S103" s="37"/>
      <c r="T103" s="37"/>
      <c r="U103" s="38"/>
      <c r="V103" s="37"/>
      <c r="W103" s="38"/>
      <c r="X103" s="38"/>
      <c r="Y103" s="38"/>
      <c r="Z103" s="37">
        <f t="shared" ref="Z103" si="45">SUM(J103,L103:U103,V103)</f>
        <v>0</v>
      </c>
      <c r="AA103" s="52">
        <f>Z103*E104</f>
        <v>0</v>
      </c>
    </row>
    <row r="104" spans="1:27" x14ac:dyDescent="0.3">
      <c r="A104" s="32" t="s">
        <v>27</v>
      </c>
      <c r="B104" s="9" t="s">
        <v>303</v>
      </c>
      <c r="C104" s="8" t="s">
        <v>86</v>
      </c>
      <c r="D104" s="35"/>
      <c r="E104" s="36"/>
      <c r="F104" s="51">
        <v>219.95</v>
      </c>
      <c r="G104" s="79" t="s">
        <v>88</v>
      </c>
      <c r="H104" s="58" t="s">
        <v>87</v>
      </c>
      <c r="I104" s="61" t="s">
        <v>211</v>
      </c>
      <c r="J104" s="59"/>
      <c r="K104" s="38"/>
      <c r="L104" s="37"/>
      <c r="M104" s="37"/>
      <c r="N104" s="37"/>
      <c r="O104" s="37"/>
      <c r="P104" s="37"/>
      <c r="Q104" s="37"/>
      <c r="R104" s="37"/>
      <c r="S104" s="37"/>
      <c r="T104" s="37"/>
      <c r="U104" s="38"/>
      <c r="V104" s="37"/>
      <c r="W104" s="37"/>
      <c r="X104" s="38"/>
      <c r="Y104" s="38"/>
      <c r="Z104" s="37">
        <f t="shared" ref="Z104:Z105" si="46">SUM(J104,L104:T104,V104:W104)</f>
        <v>0</v>
      </c>
      <c r="AA104" s="52">
        <f t="shared" si="34"/>
        <v>0</v>
      </c>
    </row>
    <row r="105" spans="1:27" x14ac:dyDescent="0.3">
      <c r="A105" s="33" t="s">
        <v>27</v>
      </c>
      <c r="B105" s="8"/>
      <c r="C105" s="8" t="s">
        <v>64</v>
      </c>
      <c r="D105" s="35"/>
      <c r="E105" s="36"/>
      <c r="F105" s="51">
        <v>219.95</v>
      </c>
      <c r="G105" s="79" t="s">
        <v>88</v>
      </c>
      <c r="H105" s="58" t="s">
        <v>67</v>
      </c>
      <c r="I105" s="61" t="s">
        <v>211</v>
      </c>
      <c r="J105" s="59"/>
      <c r="K105" s="38"/>
      <c r="L105" s="37"/>
      <c r="M105" s="37"/>
      <c r="N105" s="37"/>
      <c r="O105" s="37"/>
      <c r="P105" s="37"/>
      <c r="Q105" s="37"/>
      <c r="R105" s="37"/>
      <c r="S105" s="37"/>
      <c r="T105" s="37"/>
      <c r="U105" s="38"/>
      <c r="V105" s="37"/>
      <c r="W105" s="37"/>
      <c r="X105" s="38"/>
      <c r="Y105" s="38"/>
      <c r="Z105" s="37">
        <f t="shared" si="46"/>
        <v>0</v>
      </c>
      <c r="AA105" s="52">
        <f t="shared" si="34"/>
        <v>0</v>
      </c>
    </row>
    <row r="106" spans="1:27" x14ac:dyDescent="0.3">
      <c r="A106" s="32" t="s">
        <v>28</v>
      </c>
      <c r="B106" s="9" t="s">
        <v>333</v>
      </c>
      <c r="C106" s="8" t="s">
        <v>101</v>
      </c>
      <c r="D106" s="35"/>
      <c r="E106" s="36"/>
      <c r="F106" s="51">
        <v>159.94999999999999</v>
      </c>
      <c r="G106" s="79" t="s">
        <v>207</v>
      </c>
      <c r="H106" s="58" t="s">
        <v>81</v>
      </c>
      <c r="I106" s="61" t="s">
        <v>212</v>
      </c>
      <c r="J106" s="59"/>
      <c r="K106" s="38"/>
      <c r="L106" s="37"/>
      <c r="M106" s="37"/>
      <c r="N106" s="37"/>
      <c r="O106" s="37"/>
      <c r="P106" s="37"/>
      <c r="Q106" s="37"/>
      <c r="R106" s="37"/>
      <c r="S106" s="37"/>
      <c r="T106" s="37"/>
      <c r="U106" s="38"/>
      <c r="V106" s="37"/>
      <c r="W106" s="38"/>
      <c r="X106" s="38"/>
      <c r="Y106" s="38"/>
      <c r="Z106" s="37">
        <f t="shared" ref="Z106:Z115" si="47">SUM(J106,L106:U106,V106)</f>
        <v>0</v>
      </c>
      <c r="AA106" s="52">
        <f t="shared" ref="AA106:AA131" si="48">Z106*E106</f>
        <v>0</v>
      </c>
    </row>
    <row r="107" spans="1:27" x14ac:dyDescent="0.3">
      <c r="A107" s="32" t="s">
        <v>29</v>
      </c>
      <c r="B107" s="9" t="s">
        <v>337</v>
      </c>
      <c r="C107" s="8" t="s">
        <v>132</v>
      </c>
      <c r="D107" s="35"/>
      <c r="E107" s="36"/>
      <c r="F107" s="51">
        <v>179.95</v>
      </c>
      <c r="G107" s="79" t="s">
        <v>205</v>
      </c>
      <c r="H107" s="58" t="s">
        <v>67</v>
      </c>
      <c r="I107" s="61" t="s">
        <v>212</v>
      </c>
      <c r="J107" s="59"/>
      <c r="K107" s="38"/>
      <c r="L107" s="37"/>
      <c r="M107" s="37"/>
      <c r="N107" s="37"/>
      <c r="O107" s="37"/>
      <c r="P107" s="37"/>
      <c r="Q107" s="37"/>
      <c r="R107" s="37"/>
      <c r="S107" s="37"/>
      <c r="T107" s="37"/>
      <c r="U107" s="38"/>
      <c r="V107" s="37"/>
      <c r="W107" s="38"/>
      <c r="X107" s="38"/>
      <c r="Y107" s="38"/>
      <c r="Z107" s="37">
        <f t="shared" si="47"/>
        <v>0</v>
      </c>
      <c r="AA107" s="52">
        <f t="shared" si="48"/>
        <v>0</v>
      </c>
    </row>
    <row r="108" spans="1:27" x14ac:dyDescent="0.3">
      <c r="A108" s="33" t="s">
        <v>29</v>
      </c>
      <c r="B108" s="6"/>
      <c r="C108" s="8" t="s">
        <v>101</v>
      </c>
      <c r="D108" s="35"/>
      <c r="E108" s="36"/>
      <c r="F108" s="51">
        <v>179.95</v>
      </c>
      <c r="G108" s="79" t="s">
        <v>205</v>
      </c>
      <c r="H108" s="58" t="s">
        <v>81</v>
      </c>
      <c r="I108" s="61" t="s">
        <v>212</v>
      </c>
      <c r="J108" s="59"/>
      <c r="K108" s="38"/>
      <c r="L108" s="37"/>
      <c r="M108" s="37"/>
      <c r="N108" s="37"/>
      <c r="O108" s="37"/>
      <c r="P108" s="37"/>
      <c r="Q108" s="37"/>
      <c r="R108" s="37"/>
      <c r="S108" s="37"/>
      <c r="T108" s="37"/>
      <c r="U108" s="38"/>
      <c r="V108" s="37"/>
      <c r="W108" s="38"/>
      <c r="X108" s="38"/>
      <c r="Y108" s="38"/>
      <c r="Z108" s="37">
        <f t="shared" si="47"/>
        <v>0</v>
      </c>
      <c r="AA108" s="52">
        <f t="shared" si="48"/>
        <v>0</v>
      </c>
    </row>
    <row r="109" spans="1:27" x14ac:dyDescent="0.3">
      <c r="A109" s="32" t="s">
        <v>30</v>
      </c>
      <c r="B109" s="9" t="s">
        <v>338</v>
      </c>
      <c r="C109" s="8" t="s">
        <v>132</v>
      </c>
      <c r="D109" s="35"/>
      <c r="E109" s="36"/>
      <c r="F109" s="51">
        <v>179.95</v>
      </c>
      <c r="G109" s="79" t="s">
        <v>206</v>
      </c>
      <c r="H109" s="58" t="s">
        <v>67</v>
      </c>
      <c r="I109" s="61" t="s">
        <v>212</v>
      </c>
      <c r="J109" s="59"/>
      <c r="K109" s="38"/>
      <c r="L109" s="37"/>
      <c r="M109" s="37"/>
      <c r="N109" s="37"/>
      <c r="O109" s="37"/>
      <c r="P109" s="37"/>
      <c r="Q109" s="37"/>
      <c r="R109" s="37"/>
      <c r="S109" s="37"/>
      <c r="T109" s="37"/>
      <c r="U109" s="38"/>
      <c r="V109" s="37"/>
      <c r="W109" s="38"/>
      <c r="X109" s="38"/>
      <c r="Y109" s="38"/>
      <c r="Z109" s="37">
        <f t="shared" si="47"/>
        <v>0</v>
      </c>
      <c r="AA109" s="52">
        <f t="shared" si="48"/>
        <v>0</v>
      </c>
    </row>
    <row r="110" spans="1:27" x14ac:dyDescent="0.3">
      <c r="A110" s="33" t="s">
        <v>30</v>
      </c>
      <c r="B110" s="6"/>
      <c r="C110" s="8" t="s">
        <v>101</v>
      </c>
      <c r="D110" s="35"/>
      <c r="E110" s="36"/>
      <c r="F110" s="51">
        <v>179.95</v>
      </c>
      <c r="G110" s="79" t="s">
        <v>206</v>
      </c>
      <c r="H110" s="58" t="s">
        <v>81</v>
      </c>
      <c r="I110" s="61" t="s">
        <v>212</v>
      </c>
      <c r="J110" s="59"/>
      <c r="K110" s="38"/>
      <c r="L110" s="37"/>
      <c r="M110" s="37"/>
      <c r="N110" s="37"/>
      <c r="O110" s="37"/>
      <c r="P110" s="37"/>
      <c r="Q110" s="37"/>
      <c r="R110" s="37"/>
      <c r="S110" s="37"/>
      <c r="T110" s="37"/>
      <c r="U110" s="38"/>
      <c r="V110" s="37"/>
      <c r="W110" s="38"/>
      <c r="X110" s="38"/>
      <c r="Y110" s="38"/>
      <c r="Z110" s="37">
        <f t="shared" si="47"/>
        <v>0</v>
      </c>
      <c r="AA110" s="52">
        <f t="shared" si="48"/>
        <v>0</v>
      </c>
    </row>
    <row r="111" spans="1:27" x14ac:dyDescent="0.3">
      <c r="A111" s="32" t="s">
        <v>31</v>
      </c>
      <c r="B111" s="9" t="s">
        <v>334</v>
      </c>
      <c r="C111" s="8" t="s">
        <v>101</v>
      </c>
      <c r="D111" s="35"/>
      <c r="E111" s="36"/>
      <c r="F111" s="51">
        <v>159.94999999999999</v>
      </c>
      <c r="G111" s="79" t="s">
        <v>208</v>
      </c>
      <c r="H111" s="58" t="s">
        <v>81</v>
      </c>
      <c r="I111" s="61" t="s">
        <v>212</v>
      </c>
      <c r="J111" s="59"/>
      <c r="K111" s="38"/>
      <c r="L111" s="37"/>
      <c r="M111" s="37"/>
      <c r="N111" s="37"/>
      <c r="O111" s="37"/>
      <c r="P111" s="37"/>
      <c r="Q111" s="37"/>
      <c r="R111" s="37"/>
      <c r="S111" s="37"/>
      <c r="T111" s="37"/>
      <c r="U111" s="38"/>
      <c r="V111" s="37"/>
      <c r="W111" s="38"/>
      <c r="X111" s="38"/>
      <c r="Y111" s="38"/>
      <c r="Z111" s="37">
        <f t="shared" si="47"/>
        <v>0</v>
      </c>
      <c r="AA111" s="52">
        <f t="shared" si="48"/>
        <v>0</v>
      </c>
    </row>
    <row r="112" spans="1:27" x14ac:dyDescent="0.3">
      <c r="A112" s="32" t="s">
        <v>32</v>
      </c>
      <c r="B112" s="9" t="s">
        <v>335</v>
      </c>
      <c r="C112" s="8" t="s">
        <v>121</v>
      </c>
      <c r="D112" s="35"/>
      <c r="E112" s="36"/>
      <c r="F112" s="51">
        <v>159.94999999999999</v>
      </c>
      <c r="G112" s="79" t="s">
        <v>209</v>
      </c>
      <c r="H112" s="58" t="s">
        <v>68</v>
      </c>
      <c r="I112" s="61" t="s">
        <v>212</v>
      </c>
      <c r="J112" s="59"/>
      <c r="K112" s="38"/>
      <c r="L112" s="37"/>
      <c r="M112" s="37"/>
      <c r="N112" s="37"/>
      <c r="O112" s="37"/>
      <c r="P112" s="37"/>
      <c r="Q112" s="37"/>
      <c r="R112" s="37"/>
      <c r="S112" s="37"/>
      <c r="T112" s="37"/>
      <c r="U112" s="38"/>
      <c r="V112" s="37"/>
      <c r="W112" s="38"/>
      <c r="X112" s="38"/>
      <c r="Y112" s="38"/>
      <c r="Z112" s="37">
        <f t="shared" si="47"/>
        <v>0</v>
      </c>
      <c r="AA112" s="52">
        <f t="shared" si="48"/>
        <v>0</v>
      </c>
    </row>
    <row r="113" spans="1:27" x14ac:dyDescent="0.3">
      <c r="A113" s="33" t="s">
        <v>32</v>
      </c>
      <c r="B113" s="6"/>
      <c r="C113" s="8" t="s">
        <v>101</v>
      </c>
      <c r="D113" s="35"/>
      <c r="E113" s="36"/>
      <c r="F113" s="51">
        <v>159.94999999999999</v>
      </c>
      <c r="G113" s="79" t="s">
        <v>209</v>
      </c>
      <c r="H113" s="58" t="s">
        <v>81</v>
      </c>
      <c r="I113" s="61" t="s">
        <v>212</v>
      </c>
      <c r="J113" s="59"/>
      <c r="K113" s="38"/>
      <c r="L113" s="37"/>
      <c r="M113" s="37"/>
      <c r="N113" s="37"/>
      <c r="O113" s="37"/>
      <c r="P113" s="37"/>
      <c r="Q113" s="37"/>
      <c r="R113" s="37"/>
      <c r="S113" s="37"/>
      <c r="T113" s="37"/>
      <c r="U113" s="38"/>
      <c r="V113" s="37"/>
      <c r="W113" s="38"/>
      <c r="X113" s="38"/>
      <c r="Y113" s="38"/>
      <c r="Z113" s="37">
        <f t="shared" si="47"/>
        <v>0</v>
      </c>
      <c r="AA113" s="52">
        <f t="shared" si="48"/>
        <v>0</v>
      </c>
    </row>
    <row r="114" spans="1:27" x14ac:dyDescent="0.3">
      <c r="A114" s="32" t="s">
        <v>33</v>
      </c>
      <c r="B114" s="9" t="s">
        <v>336</v>
      </c>
      <c r="C114" s="8" t="s">
        <v>132</v>
      </c>
      <c r="D114" s="35"/>
      <c r="E114" s="36"/>
      <c r="F114" s="51">
        <v>179.95</v>
      </c>
      <c r="G114" s="79" t="s">
        <v>204</v>
      </c>
      <c r="H114" s="58" t="s">
        <v>67</v>
      </c>
      <c r="I114" s="61" t="s">
        <v>212</v>
      </c>
      <c r="J114" s="59"/>
      <c r="K114" s="38"/>
      <c r="L114" s="37"/>
      <c r="M114" s="37"/>
      <c r="N114" s="37"/>
      <c r="O114" s="37"/>
      <c r="P114" s="37"/>
      <c r="Q114" s="37"/>
      <c r="R114" s="37"/>
      <c r="S114" s="37"/>
      <c r="T114" s="37"/>
      <c r="U114" s="38"/>
      <c r="V114" s="37"/>
      <c r="W114" s="38"/>
      <c r="X114" s="38"/>
      <c r="Y114" s="38"/>
      <c r="Z114" s="37">
        <f t="shared" si="47"/>
        <v>0</v>
      </c>
      <c r="AA114" s="52">
        <f t="shared" si="48"/>
        <v>0</v>
      </c>
    </row>
    <row r="115" spans="1:27" x14ac:dyDescent="0.3">
      <c r="A115" s="33" t="s">
        <v>33</v>
      </c>
      <c r="B115" s="6"/>
      <c r="C115" s="8" t="s">
        <v>101</v>
      </c>
      <c r="D115" s="35"/>
      <c r="E115" s="36"/>
      <c r="F115" s="51">
        <v>179.95</v>
      </c>
      <c r="G115" s="79" t="s">
        <v>204</v>
      </c>
      <c r="H115" s="58" t="s">
        <v>81</v>
      </c>
      <c r="I115" s="61" t="s">
        <v>212</v>
      </c>
      <c r="J115" s="59"/>
      <c r="K115" s="38"/>
      <c r="L115" s="37"/>
      <c r="M115" s="37"/>
      <c r="N115" s="37"/>
      <c r="O115" s="37"/>
      <c r="P115" s="37"/>
      <c r="Q115" s="37"/>
      <c r="R115" s="37"/>
      <c r="S115" s="37"/>
      <c r="T115" s="37"/>
      <c r="U115" s="38"/>
      <c r="V115" s="37"/>
      <c r="W115" s="38"/>
      <c r="X115" s="38"/>
      <c r="Y115" s="38"/>
      <c r="Z115" s="37">
        <f t="shared" si="47"/>
        <v>0</v>
      </c>
      <c r="AA115" s="52">
        <f t="shared" si="48"/>
        <v>0</v>
      </c>
    </row>
    <row r="116" spans="1:27" x14ac:dyDescent="0.3">
      <c r="A116" s="32" t="s">
        <v>34</v>
      </c>
      <c r="B116" s="9" t="s">
        <v>306</v>
      </c>
      <c r="C116" s="8" t="s">
        <v>137</v>
      </c>
      <c r="D116" s="35"/>
      <c r="E116" s="36"/>
      <c r="F116" s="51">
        <v>209.95</v>
      </c>
      <c r="G116" s="79" t="s">
        <v>143</v>
      </c>
      <c r="H116" s="58" t="s">
        <v>139</v>
      </c>
      <c r="I116" s="61" t="s">
        <v>210</v>
      </c>
      <c r="J116" s="59"/>
      <c r="K116" s="38"/>
      <c r="L116" s="37"/>
      <c r="M116" s="38"/>
      <c r="N116" s="37"/>
      <c r="O116" s="38"/>
      <c r="P116" s="37"/>
      <c r="Q116" s="38"/>
      <c r="R116" s="37"/>
      <c r="S116" s="38"/>
      <c r="T116" s="37"/>
      <c r="U116" s="38"/>
      <c r="V116" s="37"/>
      <c r="W116" s="37"/>
      <c r="X116" s="38"/>
      <c r="Y116" s="38"/>
      <c r="Z116" s="37">
        <f t="shared" ref="Z116:Z118" si="49">SUM(J116,L116,N116,P116,R116,T116,V116,W116)</f>
        <v>0</v>
      </c>
      <c r="AA116" s="52">
        <f t="shared" si="48"/>
        <v>0</v>
      </c>
    </row>
    <row r="117" spans="1:27" x14ac:dyDescent="0.3">
      <c r="A117" s="33" t="s">
        <v>34</v>
      </c>
      <c r="B117" s="8"/>
      <c r="C117" s="8" t="s">
        <v>101</v>
      </c>
      <c r="D117" s="35"/>
      <c r="E117" s="36"/>
      <c r="F117" s="51">
        <v>209.95</v>
      </c>
      <c r="G117" s="79" t="s">
        <v>143</v>
      </c>
      <c r="H117" s="58" t="s">
        <v>81</v>
      </c>
      <c r="I117" s="61" t="s">
        <v>210</v>
      </c>
      <c r="J117" s="59"/>
      <c r="K117" s="38"/>
      <c r="L117" s="37"/>
      <c r="M117" s="38"/>
      <c r="N117" s="37"/>
      <c r="O117" s="38"/>
      <c r="P117" s="37"/>
      <c r="Q117" s="38"/>
      <c r="R117" s="37"/>
      <c r="S117" s="38"/>
      <c r="T117" s="37"/>
      <c r="U117" s="38"/>
      <c r="V117" s="37"/>
      <c r="W117" s="37"/>
      <c r="X117" s="38"/>
      <c r="Y117" s="38"/>
      <c r="Z117" s="37">
        <f t="shared" si="49"/>
        <v>0</v>
      </c>
      <c r="AA117" s="52">
        <f t="shared" si="48"/>
        <v>0</v>
      </c>
    </row>
    <row r="118" spans="1:27" x14ac:dyDescent="0.3">
      <c r="A118" s="33" t="s">
        <v>34</v>
      </c>
      <c r="B118" s="8"/>
      <c r="C118" s="8" t="s">
        <v>121</v>
      </c>
      <c r="D118" s="35"/>
      <c r="E118" s="36"/>
      <c r="F118" s="51">
        <v>209.95</v>
      </c>
      <c r="G118" s="79" t="s">
        <v>143</v>
      </c>
      <c r="H118" s="58" t="s">
        <v>68</v>
      </c>
      <c r="I118" s="61" t="s">
        <v>210</v>
      </c>
      <c r="J118" s="59"/>
      <c r="K118" s="38"/>
      <c r="L118" s="37"/>
      <c r="M118" s="38"/>
      <c r="N118" s="37"/>
      <c r="O118" s="38"/>
      <c r="P118" s="37"/>
      <c r="Q118" s="38"/>
      <c r="R118" s="37"/>
      <c r="S118" s="38"/>
      <c r="T118" s="37"/>
      <c r="U118" s="38"/>
      <c r="V118" s="37"/>
      <c r="W118" s="37"/>
      <c r="X118" s="38"/>
      <c r="Y118" s="38"/>
      <c r="Z118" s="37">
        <f t="shared" si="49"/>
        <v>0</v>
      </c>
      <c r="AA118" s="52">
        <f t="shared" si="48"/>
        <v>0</v>
      </c>
    </row>
    <row r="119" spans="1:27" x14ac:dyDescent="0.3">
      <c r="A119" s="32" t="s">
        <v>241</v>
      </c>
      <c r="B119" s="9" t="s">
        <v>280</v>
      </c>
      <c r="C119" s="8" t="s">
        <v>242</v>
      </c>
      <c r="D119" s="35"/>
      <c r="E119" s="36"/>
      <c r="F119" s="51">
        <v>169.95</v>
      </c>
      <c r="G119" s="79">
        <v>181149</v>
      </c>
      <c r="H119" s="58" t="s">
        <v>60</v>
      </c>
      <c r="I119" s="61" t="s">
        <v>212</v>
      </c>
      <c r="J119" s="59"/>
      <c r="K119" s="38"/>
      <c r="L119" s="37"/>
      <c r="M119" s="37"/>
      <c r="N119" s="37"/>
      <c r="O119" s="37"/>
      <c r="P119" s="37"/>
      <c r="Q119" s="37"/>
      <c r="R119" s="37"/>
      <c r="S119" s="37"/>
      <c r="T119" s="37"/>
      <c r="U119" s="38"/>
      <c r="V119" s="37"/>
      <c r="W119" s="38"/>
      <c r="X119" s="38"/>
      <c r="Y119" s="38"/>
      <c r="Z119" s="37">
        <f t="shared" ref="Z119:Z124" si="50">SUM(J119,L119:T119,V119)</f>
        <v>0</v>
      </c>
      <c r="AA119" s="52">
        <f t="shared" ref="AA119:AA124" si="51">Z119*E119</f>
        <v>0</v>
      </c>
    </row>
    <row r="120" spans="1:27" x14ac:dyDescent="0.3">
      <c r="A120" s="33" t="s">
        <v>241</v>
      </c>
      <c r="B120" s="8"/>
      <c r="C120" s="8" t="s">
        <v>243</v>
      </c>
      <c r="D120" s="35"/>
      <c r="E120" s="36"/>
      <c r="F120" s="51">
        <v>169.95</v>
      </c>
      <c r="G120" s="79">
        <v>181149</v>
      </c>
      <c r="H120" s="58" t="s">
        <v>81</v>
      </c>
      <c r="I120" s="61" t="s">
        <v>212</v>
      </c>
      <c r="J120" s="59"/>
      <c r="K120" s="38"/>
      <c r="L120" s="37"/>
      <c r="M120" s="37"/>
      <c r="N120" s="37"/>
      <c r="O120" s="37"/>
      <c r="P120" s="37"/>
      <c r="Q120" s="37"/>
      <c r="R120" s="37"/>
      <c r="S120" s="37"/>
      <c r="T120" s="37"/>
      <c r="U120" s="38"/>
      <c r="V120" s="37"/>
      <c r="W120" s="38"/>
      <c r="X120" s="38"/>
      <c r="Y120" s="38"/>
      <c r="Z120" s="37">
        <f t="shared" si="50"/>
        <v>0</v>
      </c>
      <c r="AA120" s="52">
        <f t="shared" si="51"/>
        <v>0</v>
      </c>
    </row>
    <row r="121" spans="1:27" x14ac:dyDescent="0.3">
      <c r="A121" s="32" t="s">
        <v>244</v>
      </c>
      <c r="B121" s="9" t="s">
        <v>281</v>
      </c>
      <c r="C121" s="8" t="s">
        <v>245</v>
      </c>
      <c r="D121" s="35"/>
      <c r="E121" s="36"/>
      <c r="F121" s="51">
        <v>169.95</v>
      </c>
      <c r="G121" s="79">
        <v>181148</v>
      </c>
      <c r="H121" s="58" t="s">
        <v>247</v>
      </c>
      <c r="I121" s="61" t="s">
        <v>212</v>
      </c>
      <c r="J121" s="59"/>
      <c r="K121" s="38"/>
      <c r="L121" s="37"/>
      <c r="M121" s="37"/>
      <c r="N121" s="37"/>
      <c r="O121" s="37"/>
      <c r="P121" s="37"/>
      <c r="Q121" s="37"/>
      <c r="R121" s="37"/>
      <c r="S121" s="37"/>
      <c r="T121" s="37"/>
      <c r="U121" s="38"/>
      <c r="V121" s="37"/>
      <c r="W121" s="38"/>
      <c r="X121" s="38"/>
      <c r="Y121" s="38"/>
      <c r="Z121" s="37">
        <f t="shared" si="50"/>
        <v>0</v>
      </c>
      <c r="AA121" s="52">
        <f t="shared" si="51"/>
        <v>0</v>
      </c>
    </row>
    <row r="122" spans="1:27" x14ac:dyDescent="0.3">
      <c r="A122" s="33" t="s">
        <v>244</v>
      </c>
      <c r="C122" s="8" t="s">
        <v>246</v>
      </c>
      <c r="D122" s="35"/>
      <c r="E122" s="36"/>
      <c r="F122" s="51">
        <v>169.95</v>
      </c>
      <c r="G122" s="79">
        <v>181148</v>
      </c>
      <c r="H122" s="1">
        <v>272</v>
      </c>
      <c r="I122" s="61" t="s">
        <v>212</v>
      </c>
      <c r="J122" s="59"/>
      <c r="K122" s="38"/>
      <c r="L122" s="37"/>
      <c r="M122" s="37"/>
      <c r="N122" s="37"/>
      <c r="O122" s="37"/>
      <c r="P122" s="37"/>
      <c r="Q122" s="37"/>
      <c r="R122" s="37"/>
      <c r="S122" s="37"/>
      <c r="T122" s="37"/>
      <c r="U122" s="38"/>
      <c r="V122" s="37"/>
      <c r="W122" s="38"/>
      <c r="X122" s="38"/>
      <c r="Y122" s="38"/>
      <c r="Z122" s="37">
        <f t="shared" si="50"/>
        <v>0</v>
      </c>
      <c r="AA122" s="52">
        <f t="shared" si="51"/>
        <v>0</v>
      </c>
    </row>
    <row r="123" spans="1:27" x14ac:dyDescent="0.3">
      <c r="A123" s="33" t="s">
        <v>244</v>
      </c>
      <c r="B123" s="8"/>
      <c r="C123" s="8" t="s">
        <v>59</v>
      </c>
      <c r="D123" s="35"/>
      <c r="E123" s="36"/>
      <c r="F123" s="51">
        <v>169.95</v>
      </c>
      <c r="G123" s="79">
        <v>181148</v>
      </c>
      <c r="H123" s="58" t="s">
        <v>60</v>
      </c>
      <c r="I123" s="61" t="s">
        <v>212</v>
      </c>
      <c r="J123" s="59"/>
      <c r="K123" s="38"/>
      <c r="L123" s="37"/>
      <c r="M123" s="37"/>
      <c r="N123" s="37"/>
      <c r="O123" s="37"/>
      <c r="P123" s="37"/>
      <c r="Q123" s="37"/>
      <c r="R123" s="37"/>
      <c r="S123" s="37"/>
      <c r="T123" s="37"/>
      <c r="U123" s="38"/>
      <c r="V123" s="37"/>
      <c r="W123" s="38"/>
      <c r="X123" s="38"/>
      <c r="Y123" s="38"/>
      <c r="Z123" s="37">
        <f t="shared" si="50"/>
        <v>0</v>
      </c>
      <c r="AA123" s="52">
        <f t="shared" si="51"/>
        <v>0</v>
      </c>
    </row>
    <row r="124" spans="1:27" x14ac:dyDescent="0.3">
      <c r="A124" s="33" t="s">
        <v>244</v>
      </c>
      <c r="B124" s="8"/>
      <c r="C124" s="8" t="s">
        <v>193</v>
      </c>
      <c r="D124" s="35"/>
      <c r="E124" s="36"/>
      <c r="F124" s="51">
        <v>169.95</v>
      </c>
      <c r="G124" s="79">
        <v>181148</v>
      </c>
      <c r="H124" s="58" t="s">
        <v>81</v>
      </c>
      <c r="I124" s="61" t="s">
        <v>212</v>
      </c>
      <c r="J124" s="59"/>
      <c r="K124" s="38"/>
      <c r="L124" s="37"/>
      <c r="M124" s="37"/>
      <c r="N124" s="37"/>
      <c r="O124" s="37"/>
      <c r="P124" s="37"/>
      <c r="Q124" s="37"/>
      <c r="R124" s="37"/>
      <c r="S124" s="37"/>
      <c r="T124" s="37"/>
      <c r="U124" s="38"/>
      <c r="V124" s="37"/>
      <c r="W124" s="38"/>
      <c r="X124" s="38"/>
      <c r="Y124" s="38"/>
      <c r="Z124" s="37">
        <f t="shared" si="50"/>
        <v>0</v>
      </c>
      <c r="AA124" s="52">
        <f t="shared" si="51"/>
        <v>0</v>
      </c>
    </row>
    <row r="125" spans="1:27" x14ac:dyDescent="0.3">
      <c r="A125" s="32" t="s">
        <v>35</v>
      </c>
      <c r="B125" s="9" t="s">
        <v>288</v>
      </c>
      <c r="C125" s="8" t="s">
        <v>121</v>
      </c>
      <c r="D125" s="35"/>
      <c r="E125" s="36"/>
      <c r="F125" s="51">
        <v>209.95</v>
      </c>
      <c r="G125" s="79" t="s">
        <v>122</v>
      </c>
      <c r="H125" s="58" t="s">
        <v>68</v>
      </c>
      <c r="I125" s="61" t="s">
        <v>211</v>
      </c>
      <c r="J125" s="59"/>
      <c r="K125" s="38"/>
      <c r="L125" s="37"/>
      <c r="M125" s="37"/>
      <c r="N125" s="37"/>
      <c r="O125" s="37"/>
      <c r="P125" s="37"/>
      <c r="Q125" s="37"/>
      <c r="R125" s="37"/>
      <c r="S125" s="37"/>
      <c r="T125" s="37"/>
      <c r="U125" s="38"/>
      <c r="V125" s="37"/>
      <c r="W125" s="37"/>
      <c r="X125" s="38"/>
      <c r="Y125" s="38"/>
      <c r="Z125" s="37">
        <f t="shared" ref="Z125" si="52">SUM(J125,L125:T125,V125:W125)</f>
        <v>0</v>
      </c>
      <c r="AA125" s="52">
        <f t="shared" si="48"/>
        <v>0</v>
      </c>
    </row>
    <row r="126" spans="1:27" x14ac:dyDescent="0.3">
      <c r="A126" s="33" t="s">
        <v>35</v>
      </c>
      <c r="B126" s="8"/>
      <c r="C126" s="8" t="s">
        <v>101</v>
      </c>
      <c r="D126" s="35"/>
      <c r="E126" s="36"/>
      <c r="F126" s="51">
        <v>209.95</v>
      </c>
      <c r="G126" s="79" t="s">
        <v>122</v>
      </c>
      <c r="H126" s="58" t="s">
        <v>81</v>
      </c>
      <c r="I126" s="61" t="s">
        <v>211</v>
      </c>
      <c r="J126" s="59"/>
      <c r="K126" s="38"/>
      <c r="L126" s="37"/>
      <c r="M126" s="37"/>
      <c r="N126" s="37"/>
      <c r="O126" s="37"/>
      <c r="P126" s="37"/>
      <c r="Q126" s="37"/>
      <c r="R126" s="37"/>
      <c r="S126" s="37"/>
      <c r="T126" s="37"/>
      <c r="U126" s="38"/>
      <c r="V126" s="37"/>
      <c r="W126" s="37"/>
      <c r="X126" s="38"/>
      <c r="Y126" s="38"/>
      <c r="Z126" s="37">
        <f t="shared" ref="Z126:Z131" si="53">SUM(J126+L126+N126+P126+R126+T126+V126+W126)</f>
        <v>0</v>
      </c>
      <c r="AA126" s="52">
        <f t="shared" si="48"/>
        <v>0</v>
      </c>
    </row>
    <row r="127" spans="1:27" x14ac:dyDescent="0.3">
      <c r="A127" s="32" t="s">
        <v>36</v>
      </c>
      <c r="B127" s="9" t="s">
        <v>278</v>
      </c>
      <c r="C127" s="8" t="s">
        <v>112</v>
      </c>
      <c r="D127" s="35"/>
      <c r="E127" s="36"/>
      <c r="F127" s="51">
        <v>209.95</v>
      </c>
      <c r="G127" s="79" t="s">
        <v>124</v>
      </c>
      <c r="H127" s="58" t="s">
        <v>60</v>
      </c>
      <c r="I127" s="61" t="s">
        <v>211</v>
      </c>
      <c r="J127" s="59"/>
      <c r="K127" s="38"/>
      <c r="L127" s="37"/>
      <c r="M127" s="37"/>
      <c r="N127" s="37"/>
      <c r="O127" s="37"/>
      <c r="P127" s="37"/>
      <c r="Q127" s="37"/>
      <c r="R127" s="37"/>
      <c r="S127" s="37"/>
      <c r="T127" s="37"/>
      <c r="U127" s="38"/>
      <c r="V127" s="37"/>
      <c r="W127" s="38"/>
      <c r="X127" s="38"/>
      <c r="Y127" s="38"/>
      <c r="Z127" s="37">
        <f t="shared" si="53"/>
        <v>0</v>
      </c>
      <c r="AA127" s="52">
        <f t="shared" si="48"/>
        <v>0</v>
      </c>
    </row>
    <row r="128" spans="1:27" x14ac:dyDescent="0.3">
      <c r="A128" s="33" t="s">
        <v>36</v>
      </c>
      <c r="B128" s="8"/>
      <c r="C128" s="8" t="s">
        <v>64</v>
      </c>
      <c r="D128" s="35"/>
      <c r="E128" s="36"/>
      <c r="F128" s="51">
        <v>209.95</v>
      </c>
      <c r="G128" s="79" t="s">
        <v>124</v>
      </c>
      <c r="H128" s="58" t="s">
        <v>67</v>
      </c>
      <c r="I128" s="61" t="s">
        <v>211</v>
      </c>
      <c r="J128" s="59"/>
      <c r="K128" s="38"/>
      <c r="L128" s="37"/>
      <c r="M128" s="37"/>
      <c r="N128" s="37"/>
      <c r="O128" s="37"/>
      <c r="P128" s="37"/>
      <c r="Q128" s="37"/>
      <c r="R128" s="37"/>
      <c r="S128" s="37"/>
      <c r="T128" s="37"/>
      <c r="U128" s="38"/>
      <c r="V128" s="37"/>
      <c r="W128" s="38"/>
      <c r="X128" s="38"/>
      <c r="Y128" s="38"/>
      <c r="Z128" s="37">
        <f t="shared" si="53"/>
        <v>0</v>
      </c>
      <c r="AA128" s="52">
        <f t="shared" si="48"/>
        <v>0</v>
      </c>
    </row>
    <row r="129" spans="1:27" x14ac:dyDescent="0.3">
      <c r="A129" s="32" t="s">
        <v>37</v>
      </c>
      <c r="B129" s="9" t="s">
        <v>279</v>
      </c>
      <c r="C129" s="8" t="s">
        <v>112</v>
      </c>
      <c r="D129" s="35"/>
      <c r="E129" s="36"/>
      <c r="F129" s="51">
        <v>189.95</v>
      </c>
      <c r="G129" s="79" t="s">
        <v>126</v>
      </c>
      <c r="H129" s="58" t="s">
        <v>60</v>
      </c>
      <c r="I129" s="61" t="s">
        <v>211</v>
      </c>
      <c r="J129" s="59"/>
      <c r="K129" s="38"/>
      <c r="L129" s="37"/>
      <c r="M129" s="37"/>
      <c r="N129" s="37"/>
      <c r="O129" s="37"/>
      <c r="P129" s="37"/>
      <c r="Q129" s="37"/>
      <c r="R129" s="37"/>
      <c r="S129" s="37"/>
      <c r="T129" s="37"/>
      <c r="U129" s="38"/>
      <c r="V129" s="37"/>
      <c r="W129" s="37"/>
      <c r="X129" s="38"/>
      <c r="Y129" s="38"/>
      <c r="Z129" s="37">
        <f t="shared" si="53"/>
        <v>0</v>
      </c>
      <c r="AA129" s="52">
        <f t="shared" si="48"/>
        <v>0</v>
      </c>
    </row>
    <row r="130" spans="1:27" x14ac:dyDescent="0.3">
      <c r="A130" s="33" t="s">
        <v>37</v>
      </c>
      <c r="B130" s="8"/>
      <c r="C130" s="8" t="s">
        <v>64</v>
      </c>
      <c r="D130" s="35"/>
      <c r="E130" s="36"/>
      <c r="F130" s="51">
        <v>189.95</v>
      </c>
      <c r="G130" s="79" t="s">
        <v>126</v>
      </c>
      <c r="H130" s="58" t="s">
        <v>67</v>
      </c>
      <c r="I130" s="61" t="s">
        <v>211</v>
      </c>
      <c r="J130" s="59"/>
      <c r="K130" s="38"/>
      <c r="L130" s="37"/>
      <c r="M130" s="37"/>
      <c r="N130" s="37"/>
      <c r="O130" s="37"/>
      <c r="P130" s="37"/>
      <c r="Q130" s="37"/>
      <c r="R130" s="37"/>
      <c r="S130" s="37"/>
      <c r="T130" s="37"/>
      <c r="U130" s="38"/>
      <c r="V130" s="37"/>
      <c r="W130" s="37"/>
      <c r="X130" s="38"/>
      <c r="Y130" s="38"/>
      <c r="Z130" s="37">
        <f t="shared" si="53"/>
        <v>0</v>
      </c>
      <c r="AA130" s="52">
        <f t="shared" si="48"/>
        <v>0</v>
      </c>
    </row>
    <row r="131" spans="1:27" x14ac:dyDescent="0.3">
      <c r="A131" s="33" t="s">
        <v>37</v>
      </c>
      <c r="B131" s="8"/>
      <c r="C131" s="8" t="s">
        <v>125</v>
      </c>
      <c r="D131" s="35"/>
      <c r="E131" s="36"/>
      <c r="F131" s="51">
        <v>189.95</v>
      </c>
      <c r="G131" s="79" t="s">
        <v>126</v>
      </c>
      <c r="H131" s="58" t="s">
        <v>81</v>
      </c>
      <c r="I131" s="61" t="s">
        <v>211</v>
      </c>
      <c r="J131" s="59"/>
      <c r="K131" s="38"/>
      <c r="L131" s="37"/>
      <c r="M131" s="37"/>
      <c r="N131" s="37"/>
      <c r="O131" s="37"/>
      <c r="P131" s="37"/>
      <c r="Q131" s="37"/>
      <c r="R131" s="37"/>
      <c r="S131" s="37"/>
      <c r="T131" s="37"/>
      <c r="U131" s="38"/>
      <c r="V131" s="37"/>
      <c r="W131" s="37"/>
      <c r="X131" s="38"/>
      <c r="Y131" s="38"/>
      <c r="Z131" s="37">
        <f t="shared" si="53"/>
        <v>0</v>
      </c>
      <c r="AA131" s="52">
        <f t="shared" si="48"/>
        <v>0</v>
      </c>
    </row>
    <row r="132" spans="1:27" x14ac:dyDescent="0.3">
      <c r="A132" s="32" t="s">
        <v>38</v>
      </c>
      <c r="B132" s="9" t="s">
        <v>328</v>
      </c>
      <c r="C132" s="8" t="s">
        <v>112</v>
      </c>
      <c r="D132" s="35"/>
      <c r="E132" s="36"/>
      <c r="F132" s="51">
        <v>189.95</v>
      </c>
      <c r="G132" s="79" t="s">
        <v>160</v>
      </c>
      <c r="H132" s="58" t="s">
        <v>60</v>
      </c>
      <c r="I132" s="61" t="s">
        <v>212</v>
      </c>
      <c r="J132" s="59"/>
      <c r="K132" s="38"/>
      <c r="L132" s="37"/>
      <c r="M132" s="37"/>
      <c r="N132" s="37"/>
      <c r="O132" s="37"/>
      <c r="P132" s="37"/>
      <c r="Q132" s="37"/>
      <c r="R132" s="37"/>
      <c r="S132" s="37"/>
      <c r="T132" s="37"/>
      <c r="U132" s="38"/>
      <c r="V132" s="37"/>
      <c r="W132" s="38"/>
      <c r="X132" s="38"/>
      <c r="Y132" s="38"/>
      <c r="Z132" s="37">
        <f t="shared" ref="Z132:Z134" si="54">SUM(J132,L132:T132,V132)</f>
        <v>0</v>
      </c>
      <c r="AA132" s="52">
        <f t="shared" ref="AA132:AA134" si="55">Z132*E132</f>
        <v>0</v>
      </c>
    </row>
    <row r="133" spans="1:27" x14ac:dyDescent="0.3">
      <c r="A133" s="33" t="s">
        <v>38</v>
      </c>
      <c r="B133" s="8"/>
      <c r="C133" s="8" t="s">
        <v>101</v>
      </c>
      <c r="D133" s="35"/>
      <c r="E133" s="36"/>
      <c r="F133" s="51">
        <v>189.95</v>
      </c>
      <c r="G133" s="79" t="s">
        <v>160</v>
      </c>
      <c r="H133" s="58" t="s">
        <v>81</v>
      </c>
      <c r="I133" s="61" t="s">
        <v>212</v>
      </c>
      <c r="J133" s="59"/>
      <c r="K133" s="38"/>
      <c r="L133" s="37"/>
      <c r="M133" s="37"/>
      <c r="N133" s="37"/>
      <c r="O133" s="37"/>
      <c r="P133" s="37"/>
      <c r="Q133" s="37"/>
      <c r="R133" s="37"/>
      <c r="S133" s="37"/>
      <c r="T133" s="37"/>
      <c r="U133" s="38"/>
      <c r="V133" s="37"/>
      <c r="W133" s="38"/>
      <c r="X133" s="38"/>
      <c r="Y133" s="38"/>
      <c r="Z133" s="37">
        <f t="shared" si="54"/>
        <v>0</v>
      </c>
      <c r="AA133" s="52">
        <f t="shared" si="55"/>
        <v>0</v>
      </c>
    </row>
    <row r="134" spans="1:27" x14ac:dyDescent="0.3">
      <c r="A134" s="32" t="s">
        <v>202</v>
      </c>
      <c r="B134" s="9" t="s">
        <v>329</v>
      </c>
      <c r="C134" s="8" t="s">
        <v>101</v>
      </c>
      <c r="D134" s="35"/>
      <c r="E134" s="36"/>
      <c r="F134" s="51">
        <v>189.95</v>
      </c>
      <c r="G134" s="79" t="s">
        <v>203</v>
      </c>
      <c r="H134" s="58" t="s">
        <v>81</v>
      </c>
      <c r="I134" s="61" t="s">
        <v>212</v>
      </c>
      <c r="J134" s="59"/>
      <c r="K134" s="38"/>
      <c r="L134" s="37"/>
      <c r="M134" s="37"/>
      <c r="N134" s="37"/>
      <c r="O134" s="37"/>
      <c r="P134" s="37"/>
      <c r="Q134" s="37"/>
      <c r="R134" s="37"/>
      <c r="S134" s="37"/>
      <c r="T134" s="37"/>
      <c r="U134" s="38"/>
      <c r="V134" s="37"/>
      <c r="W134" s="38"/>
      <c r="X134" s="38"/>
      <c r="Y134" s="38"/>
      <c r="Z134" s="37">
        <f t="shared" si="54"/>
        <v>0</v>
      </c>
      <c r="AA134" s="52">
        <f t="shared" si="55"/>
        <v>0</v>
      </c>
    </row>
    <row r="135" spans="1:27" x14ac:dyDescent="0.3">
      <c r="A135" s="32" t="s">
        <v>39</v>
      </c>
      <c r="B135" s="9" t="s">
        <v>269</v>
      </c>
      <c r="C135" s="50" t="s">
        <v>178</v>
      </c>
      <c r="D135" s="35"/>
      <c r="E135" s="36"/>
      <c r="F135" s="51">
        <v>199.95</v>
      </c>
      <c r="G135" s="4" t="s">
        <v>56</v>
      </c>
      <c r="H135" s="58" t="s">
        <v>142</v>
      </c>
      <c r="I135" s="61" t="s">
        <v>211</v>
      </c>
      <c r="J135" s="59"/>
      <c r="K135" s="38"/>
      <c r="L135" s="37"/>
      <c r="M135" s="37"/>
      <c r="N135" s="37"/>
      <c r="O135" s="37"/>
      <c r="P135" s="37"/>
      <c r="Q135" s="37"/>
      <c r="R135" s="37"/>
      <c r="S135" s="37"/>
      <c r="T135" s="37"/>
      <c r="U135" s="38"/>
      <c r="V135" s="37"/>
      <c r="W135" s="37"/>
      <c r="X135" s="38"/>
      <c r="Y135" s="38"/>
      <c r="Z135" s="37">
        <f t="shared" ref="Z135:Z137" si="56">SUM(J135+L135+N135+P135+R135+T135+V135+W135)</f>
        <v>0</v>
      </c>
      <c r="AA135" s="52">
        <f t="shared" ref="AA135:AA136" si="57">Z135*E135</f>
        <v>0</v>
      </c>
    </row>
    <row r="136" spans="1:27" x14ac:dyDescent="0.3">
      <c r="A136" s="33" t="s">
        <v>39</v>
      </c>
      <c r="B136" s="8"/>
      <c r="C136" s="8" t="s">
        <v>179</v>
      </c>
      <c r="D136" s="35"/>
      <c r="E136" s="36"/>
      <c r="F136" s="51">
        <v>199.95</v>
      </c>
      <c r="G136" s="79" t="s">
        <v>56</v>
      </c>
      <c r="H136" s="58" t="s">
        <v>181</v>
      </c>
      <c r="I136" s="61" t="s">
        <v>211</v>
      </c>
      <c r="J136" s="59"/>
      <c r="K136" s="38"/>
      <c r="L136" s="37"/>
      <c r="M136" s="37"/>
      <c r="N136" s="37"/>
      <c r="O136" s="37"/>
      <c r="P136" s="37"/>
      <c r="Q136" s="37"/>
      <c r="R136" s="37"/>
      <c r="S136" s="37"/>
      <c r="T136" s="37"/>
      <c r="U136" s="38"/>
      <c r="V136" s="37"/>
      <c r="W136" s="37"/>
      <c r="X136" s="38"/>
      <c r="Y136" s="38"/>
      <c r="Z136" s="37">
        <f t="shared" si="56"/>
        <v>0</v>
      </c>
      <c r="AA136" s="52">
        <f t="shared" si="57"/>
        <v>0</v>
      </c>
    </row>
    <row r="137" spans="1:27" x14ac:dyDescent="0.3">
      <c r="A137" s="33" t="s">
        <v>39</v>
      </c>
      <c r="B137" s="8"/>
      <c r="C137" s="8" t="s">
        <v>180</v>
      </c>
      <c r="D137" s="35"/>
      <c r="E137" s="36"/>
      <c r="F137" s="51">
        <v>199.95</v>
      </c>
      <c r="G137" s="79" t="s">
        <v>56</v>
      </c>
      <c r="H137" s="58" t="s">
        <v>120</v>
      </c>
      <c r="I137" s="61" t="s">
        <v>211</v>
      </c>
      <c r="J137" s="59"/>
      <c r="K137" s="38"/>
      <c r="L137" s="37"/>
      <c r="M137" s="37"/>
      <c r="N137" s="37"/>
      <c r="O137" s="37"/>
      <c r="P137" s="37"/>
      <c r="Q137" s="37"/>
      <c r="R137" s="37"/>
      <c r="S137" s="37"/>
      <c r="T137" s="37"/>
      <c r="U137" s="38"/>
      <c r="V137" s="37"/>
      <c r="W137" s="37"/>
      <c r="X137" s="38"/>
      <c r="Y137" s="38"/>
      <c r="Z137" s="37">
        <f t="shared" si="56"/>
        <v>0</v>
      </c>
      <c r="AA137" s="52">
        <f t="shared" ref="AA137:AA174" si="58">Z137*E137</f>
        <v>0</v>
      </c>
    </row>
    <row r="138" spans="1:27" x14ac:dyDescent="0.3">
      <c r="A138" s="32" t="s">
        <v>187</v>
      </c>
      <c r="B138" s="9"/>
      <c r="C138" s="8" t="s">
        <v>64</v>
      </c>
      <c r="D138" s="35"/>
      <c r="E138" s="36"/>
      <c r="F138" s="51">
        <v>209.95</v>
      </c>
      <c r="G138" s="79" t="s">
        <v>188</v>
      </c>
      <c r="H138" s="58" t="s">
        <v>67</v>
      </c>
      <c r="I138" s="61" t="s">
        <v>211</v>
      </c>
      <c r="J138" s="59"/>
      <c r="K138" s="38"/>
      <c r="L138" s="37"/>
      <c r="M138" s="37"/>
      <c r="N138" s="37"/>
      <c r="O138" s="37"/>
      <c r="P138" s="37"/>
      <c r="Q138" s="37"/>
      <c r="R138" s="37"/>
      <c r="S138" s="37"/>
      <c r="T138" s="37"/>
      <c r="U138" s="38"/>
      <c r="V138" s="37"/>
      <c r="W138" s="38"/>
      <c r="X138" s="38"/>
      <c r="Y138" s="38"/>
      <c r="Z138" s="37">
        <f t="shared" ref="Z138:Z149" si="59">SUM(J138,L138:T138,V138)</f>
        <v>0</v>
      </c>
      <c r="AA138" s="52">
        <f t="shared" si="58"/>
        <v>0</v>
      </c>
    </row>
    <row r="139" spans="1:27" x14ac:dyDescent="0.3">
      <c r="A139" s="32" t="s">
        <v>189</v>
      </c>
      <c r="B139" s="9"/>
      <c r="C139" s="8" t="s">
        <v>190</v>
      </c>
      <c r="D139" s="35"/>
      <c r="E139" s="36"/>
      <c r="F139" s="51">
        <v>209.95</v>
      </c>
      <c r="G139" s="79" t="s">
        <v>191</v>
      </c>
      <c r="H139" s="58" t="s">
        <v>67</v>
      </c>
      <c r="I139" s="61" t="s">
        <v>211</v>
      </c>
      <c r="J139" s="59"/>
      <c r="K139" s="38"/>
      <c r="L139" s="37"/>
      <c r="M139" s="37"/>
      <c r="N139" s="37"/>
      <c r="O139" s="37"/>
      <c r="P139" s="37"/>
      <c r="Q139" s="37"/>
      <c r="R139" s="37"/>
      <c r="S139" s="37"/>
      <c r="T139" s="37"/>
      <c r="U139" s="38"/>
      <c r="V139" s="37"/>
      <c r="W139" s="38"/>
      <c r="X139" s="38"/>
      <c r="Y139" s="38"/>
      <c r="Z139" s="37">
        <f t="shared" si="59"/>
        <v>0</v>
      </c>
      <c r="AA139" s="52">
        <f t="shared" si="58"/>
        <v>0</v>
      </c>
    </row>
    <row r="140" spans="1:27" x14ac:dyDescent="0.3">
      <c r="A140" s="32" t="s">
        <v>40</v>
      </c>
      <c r="B140" s="9" t="s">
        <v>310</v>
      </c>
      <c r="C140" s="8" t="s">
        <v>112</v>
      </c>
      <c r="D140" s="35"/>
      <c r="E140" s="36"/>
      <c r="F140" s="51">
        <v>189.95</v>
      </c>
      <c r="G140" s="79" t="s">
        <v>154</v>
      </c>
      <c r="H140" s="58" t="s">
        <v>60</v>
      </c>
      <c r="I140" s="61" t="s">
        <v>212</v>
      </c>
      <c r="J140" s="59"/>
      <c r="K140" s="38"/>
      <c r="L140" s="37"/>
      <c r="M140" s="37"/>
      <c r="N140" s="37"/>
      <c r="O140" s="37"/>
      <c r="P140" s="37"/>
      <c r="Q140" s="37"/>
      <c r="R140" s="37"/>
      <c r="S140" s="37"/>
      <c r="T140" s="37"/>
      <c r="U140" s="38"/>
      <c r="V140" s="37"/>
      <c r="W140" s="38"/>
      <c r="X140" s="38"/>
      <c r="Y140" s="38"/>
      <c r="Z140" s="37">
        <f t="shared" si="59"/>
        <v>0</v>
      </c>
      <c r="AA140" s="52">
        <f t="shared" si="58"/>
        <v>0</v>
      </c>
    </row>
    <row r="141" spans="1:27" x14ac:dyDescent="0.3">
      <c r="A141" s="33" t="s">
        <v>40</v>
      </c>
      <c r="B141" s="8"/>
      <c r="C141" s="8" t="s">
        <v>101</v>
      </c>
      <c r="D141" s="35"/>
      <c r="E141" s="36"/>
      <c r="F141" s="51">
        <v>189.95</v>
      </c>
      <c r="G141" s="79" t="s">
        <v>154</v>
      </c>
      <c r="H141" s="58" t="s">
        <v>81</v>
      </c>
      <c r="I141" s="61" t="s">
        <v>212</v>
      </c>
      <c r="J141" s="59"/>
      <c r="K141" s="38"/>
      <c r="L141" s="37"/>
      <c r="M141" s="37"/>
      <c r="N141" s="37"/>
      <c r="O141" s="37"/>
      <c r="P141" s="37"/>
      <c r="Q141" s="37"/>
      <c r="R141" s="37"/>
      <c r="S141" s="37"/>
      <c r="T141" s="37"/>
      <c r="U141" s="38"/>
      <c r="V141" s="37"/>
      <c r="W141" s="38"/>
      <c r="X141" s="38"/>
      <c r="Y141" s="38"/>
      <c r="Z141" s="37">
        <f t="shared" si="59"/>
        <v>0</v>
      </c>
      <c r="AA141" s="52">
        <f t="shared" si="58"/>
        <v>0</v>
      </c>
    </row>
    <row r="142" spans="1:27" x14ac:dyDescent="0.3">
      <c r="A142" s="32" t="s">
        <v>174</v>
      </c>
      <c r="B142" s="9" t="s">
        <v>308</v>
      </c>
      <c r="C142" s="8" t="s">
        <v>132</v>
      </c>
      <c r="D142" s="35"/>
      <c r="E142" s="36"/>
      <c r="F142" s="51">
        <v>209.95</v>
      </c>
      <c r="G142" s="79" t="s">
        <v>197</v>
      </c>
      <c r="H142" s="58" t="s">
        <v>67</v>
      </c>
      <c r="I142" s="61" t="s">
        <v>212</v>
      </c>
      <c r="J142" s="59"/>
      <c r="K142" s="38"/>
      <c r="L142" s="37"/>
      <c r="M142" s="37"/>
      <c r="N142" s="37"/>
      <c r="O142" s="37"/>
      <c r="P142" s="37"/>
      <c r="Q142" s="37"/>
      <c r="R142" s="37"/>
      <c r="S142" s="37"/>
      <c r="T142" s="37"/>
      <c r="U142" s="38"/>
      <c r="V142" s="37"/>
      <c r="W142" s="38"/>
      <c r="X142" s="38"/>
      <c r="Y142" s="38"/>
      <c r="Z142" s="37">
        <f t="shared" si="59"/>
        <v>0</v>
      </c>
      <c r="AA142" s="52">
        <f t="shared" si="58"/>
        <v>0</v>
      </c>
    </row>
    <row r="143" spans="1:27" x14ac:dyDescent="0.3">
      <c r="A143" s="33" t="s">
        <v>174</v>
      </c>
      <c r="B143" s="8"/>
      <c r="C143" s="8" t="s">
        <v>101</v>
      </c>
      <c r="D143" s="35"/>
      <c r="E143" s="36"/>
      <c r="F143" s="51">
        <v>209.95</v>
      </c>
      <c r="G143" s="79" t="s">
        <v>197</v>
      </c>
      <c r="H143" s="58" t="s">
        <v>81</v>
      </c>
      <c r="I143" s="61" t="s">
        <v>212</v>
      </c>
      <c r="J143" s="59"/>
      <c r="K143" s="38"/>
      <c r="L143" s="37"/>
      <c r="M143" s="37"/>
      <c r="N143" s="37"/>
      <c r="O143" s="37"/>
      <c r="P143" s="37"/>
      <c r="Q143" s="37"/>
      <c r="R143" s="37"/>
      <c r="S143" s="37"/>
      <c r="T143" s="37"/>
      <c r="U143" s="38"/>
      <c r="V143" s="37"/>
      <c r="W143" s="38"/>
      <c r="X143" s="38"/>
      <c r="Y143" s="38"/>
      <c r="Z143" s="37">
        <f t="shared" si="59"/>
        <v>0</v>
      </c>
      <c r="AA143" s="52">
        <f t="shared" si="58"/>
        <v>0</v>
      </c>
    </row>
    <row r="144" spans="1:27" x14ac:dyDescent="0.3">
      <c r="A144" s="32" t="s">
        <v>41</v>
      </c>
      <c r="B144" s="9" t="s">
        <v>309</v>
      </c>
      <c r="C144" s="8" t="s">
        <v>132</v>
      </c>
      <c r="D144" s="35"/>
      <c r="E144" s="36"/>
      <c r="F144" s="51">
        <v>209.95</v>
      </c>
      <c r="G144" s="79" t="s">
        <v>153</v>
      </c>
      <c r="H144" s="58" t="s">
        <v>67</v>
      </c>
      <c r="I144" s="61" t="s">
        <v>212</v>
      </c>
      <c r="J144" s="59"/>
      <c r="K144" s="38"/>
      <c r="L144" s="37"/>
      <c r="M144" s="37"/>
      <c r="N144" s="37"/>
      <c r="O144" s="37"/>
      <c r="P144" s="37"/>
      <c r="Q144" s="37"/>
      <c r="R144" s="37"/>
      <c r="S144" s="37"/>
      <c r="T144" s="37"/>
      <c r="U144" s="38"/>
      <c r="V144" s="37"/>
      <c r="W144" s="38"/>
      <c r="X144" s="38"/>
      <c r="Y144" s="38"/>
      <c r="Z144" s="37">
        <f t="shared" si="59"/>
        <v>0</v>
      </c>
      <c r="AA144" s="52">
        <f t="shared" si="58"/>
        <v>0</v>
      </c>
    </row>
    <row r="145" spans="1:27" x14ac:dyDescent="0.3">
      <c r="A145" s="33" t="s">
        <v>41</v>
      </c>
      <c r="B145" s="8"/>
      <c r="C145" s="8" t="s">
        <v>101</v>
      </c>
      <c r="D145" s="35"/>
      <c r="E145" s="36"/>
      <c r="F145" s="51">
        <v>209.95</v>
      </c>
      <c r="G145" s="79" t="s">
        <v>153</v>
      </c>
      <c r="H145" s="58" t="s">
        <v>81</v>
      </c>
      <c r="I145" s="61" t="s">
        <v>212</v>
      </c>
      <c r="J145" s="59"/>
      <c r="K145" s="38"/>
      <c r="L145" s="37"/>
      <c r="M145" s="37"/>
      <c r="N145" s="37"/>
      <c r="O145" s="37"/>
      <c r="P145" s="37"/>
      <c r="Q145" s="37"/>
      <c r="R145" s="37"/>
      <c r="S145" s="37"/>
      <c r="T145" s="37"/>
      <c r="U145" s="38"/>
      <c r="V145" s="37"/>
      <c r="W145" s="38"/>
      <c r="X145" s="38"/>
      <c r="Y145" s="38"/>
      <c r="Z145" s="37">
        <f t="shared" si="59"/>
        <v>0</v>
      </c>
      <c r="AA145" s="52">
        <f t="shared" si="58"/>
        <v>0</v>
      </c>
    </row>
    <row r="146" spans="1:27" ht="13.8" customHeight="1" x14ac:dyDescent="0.3">
      <c r="A146" s="32" t="s">
        <v>42</v>
      </c>
      <c r="B146" s="9" t="s">
        <v>311</v>
      </c>
      <c r="C146" s="8" t="s">
        <v>112</v>
      </c>
      <c r="D146" s="35"/>
      <c r="E146" s="36"/>
      <c r="F146" s="51">
        <v>189.95</v>
      </c>
      <c r="G146" s="79" t="s">
        <v>155</v>
      </c>
      <c r="H146" s="58" t="s">
        <v>60</v>
      </c>
      <c r="I146" s="61" t="s">
        <v>212</v>
      </c>
      <c r="J146" s="59"/>
      <c r="K146" s="38"/>
      <c r="L146" s="37"/>
      <c r="M146" s="37"/>
      <c r="N146" s="37"/>
      <c r="O146" s="37"/>
      <c r="P146" s="37"/>
      <c r="Q146" s="37"/>
      <c r="R146" s="37"/>
      <c r="S146" s="37"/>
      <c r="T146" s="37"/>
      <c r="U146" s="38"/>
      <c r="V146" s="37"/>
      <c r="W146" s="38"/>
      <c r="X146" s="38"/>
      <c r="Y146" s="38"/>
      <c r="Z146" s="37">
        <f t="shared" si="59"/>
        <v>0</v>
      </c>
      <c r="AA146" s="52">
        <f t="shared" si="58"/>
        <v>0</v>
      </c>
    </row>
    <row r="147" spans="1:27" ht="13.8" customHeight="1" x14ac:dyDescent="0.3">
      <c r="A147" s="33" t="s">
        <v>42</v>
      </c>
      <c r="B147" s="8"/>
      <c r="C147" s="8" t="s">
        <v>101</v>
      </c>
      <c r="D147" s="35"/>
      <c r="E147" s="36"/>
      <c r="F147" s="51">
        <v>189.95</v>
      </c>
      <c r="G147" s="79" t="s">
        <v>155</v>
      </c>
      <c r="H147" s="58" t="s">
        <v>81</v>
      </c>
      <c r="I147" s="61" t="s">
        <v>212</v>
      </c>
      <c r="J147" s="59"/>
      <c r="K147" s="38"/>
      <c r="L147" s="37"/>
      <c r="M147" s="37"/>
      <c r="N147" s="37"/>
      <c r="O147" s="37"/>
      <c r="P147" s="37"/>
      <c r="Q147" s="37"/>
      <c r="R147" s="37"/>
      <c r="S147" s="37"/>
      <c r="T147" s="37"/>
      <c r="U147" s="38"/>
      <c r="V147" s="37"/>
      <c r="W147" s="38"/>
      <c r="X147" s="38"/>
      <c r="Y147" s="38"/>
      <c r="Z147" s="37">
        <f t="shared" si="59"/>
        <v>0</v>
      </c>
      <c r="AA147" s="52">
        <f t="shared" si="58"/>
        <v>0</v>
      </c>
    </row>
    <row r="148" spans="1:27" ht="13.8" customHeight="1" x14ac:dyDescent="0.3">
      <c r="A148" s="33" t="s">
        <v>42</v>
      </c>
      <c r="B148" s="8"/>
      <c r="C148" s="8" t="s">
        <v>132</v>
      </c>
      <c r="D148" s="35"/>
      <c r="E148" s="36"/>
      <c r="F148" s="51">
        <v>189.95</v>
      </c>
      <c r="G148" s="79" t="s">
        <v>155</v>
      </c>
      <c r="H148" s="58" t="s">
        <v>67</v>
      </c>
      <c r="I148" s="61" t="s">
        <v>212</v>
      </c>
      <c r="J148" s="59"/>
      <c r="K148" s="38"/>
      <c r="L148" s="37"/>
      <c r="M148" s="37"/>
      <c r="N148" s="37"/>
      <c r="O148" s="37"/>
      <c r="P148" s="37"/>
      <c r="Q148" s="37"/>
      <c r="R148" s="37"/>
      <c r="S148" s="37"/>
      <c r="T148" s="37"/>
      <c r="U148" s="38"/>
      <c r="V148" s="37"/>
      <c r="W148" s="38"/>
      <c r="X148" s="38"/>
      <c r="Y148" s="38"/>
      <c r="Z148" s="37">
        <f t="shared" si="59"/>
        <v>0</v>
      </c>
      <c r="AA148" s="52">
        <f t="shared" si="58"/>
        <v>0</v>
      </c>
    </row>
    <row r="149" spans="1:27" x14ac:dyDescent="0.3">
      <c r="A149" s="32" t="s">
        <v>175</v>
      </c>
      <c r="B149" s="9" t="s">
        <v>312</v>
      </c>
      <c r="C149" s="8" t="s">
        <v>112</v>
      </c>
      <c r="D149" s="35"/>
      <c r="E149" s="36"/>
      <c r="F149" s="51">
        <v>189.95</v>
      </c>
      <c r="G149" s="79" t="s">
        <v>198</v>
      </c>
      <c r="H149" s="58" t="s">
        <v>60</v>
      </c>
      <c r="I149" s="61" t="s">
        <v>212</v>
      </c>
      <c r="J149" s="59"/>
      <c r="K149" s="38"/>
      <c r="L149" s="37"/>
      <c r="M149" s="37"/>
      <c r="N149" s="37"/>
      <c r="O149" s="37"/>
      <c r="P149" s="37"/>
      <c r="Q149" s="37"/>
      <c r="R149" s="37"/>
      <c r="S149" s="37"/>
      <c r="T149" s="37"/>
      <c r="U149" s="38"/>
      <c r="V149" s="37"/>
      <c r="W149" s="38"/>
      <c r="X149" s="38"/>
      <c r="Y149" s="38"/>
      <c r="Z149" s="37">
        <f t="shared" si="59"/>
        <v>0</v>
      </c>
      <c r="AA149" s="52">
        <f t="shared" si="58"/>
        <v>0</v>
      </c>
    </row>
    <row r="150" spans="1:27" x14ac:dyDescent="0.3">
      <c r="A150" s="32" t="s">
        <v>262</v>
      </c>
      <c r="B150" s="9" t="s">
        <v>313</v>
      </c>
      <c r="C150" s="8" t="s">
        <v>112</v>
      </c>
      <c r="D150" s="35"/>
      <c r="E150" s="36"/>
      <c r="F150" s="51">
        <v>189.95</v>
      </c>
      <c r="G150" s="79">
        <v>131181</v>
      </c>
      <c r="H150" s="58" t="s">
        <v>60</v>
      </c>
      <c r="I150" s="61" t="s">
        <v>212</v>
      </c>
      <c r="J150" s="59"/>
      <c r="K150" s="38"/>
      <c r="L150" s="37"/>
      <c r="M150" s="37"/>
      <c r="N150" s="37"/>
      <c r="O150" s="37"/>
      <c r="P150" s="37"/>
      <c r="Q150" s="37"/>
      <c r="R150" s="37"/>
      <c r="S150" s="37"/>
      <c r="T150" s="37"/>
      <c r="U150" s="38"/>
      <c r="V150" s="37"/>
      <c r="W150" s="38"/>
      <c r="X150" s="38"/>
      <c r="Y150" s="38"/>
      <c r="Z150" s="37">
        <f t="shared" ref="Z150:Z158" si="60">SUM(J150,L150:T150,V150)</f>
        <v>0</v>
      </c>
      <c r="AA150" s="52">
        <f t="shared" ref="AA150:AA158" si="61">Z150*E150</f>
        <v>0</v>
      </c>
    </row>
    <row r="151" spans="1:27" x14ac:dyDescent="0.3">
      <c r="A151" s="33" t="s">
        <v>262</v>
      </c>
      <c r="B151" s="9"/>
      <c r="C151" s="8" t="s">
        <v>263</v>
      </c>
      <c r="D151" s="35"/>
      <c r="E151" s="36"/>
      <c r="F151" s="51">
        <v>189.95</v>
      </c>
      <c r="G151" s="79">
        <v>131181</v>
      </c>
      <c r="H151" s="58" t="s">
        <v>182</v>
      </c>
      <c r="I151" s="61" t="s">
        <v>212</v>
      </c>
      <c r="J151" s="59"/>
      <c r="K151" s="38"/>
      <c r="L151" s="37"/>
      <c r="M151" s="37"/>
      <c r="N151" s="37"/>
      <c r="O151" s="37"/>
      <c r="P151" s="37"/>
      <c r="Q151" s="37"/>
      <c r="R151" s="37"/>
      <c r="S151" s="37"/>
      <c r="T151" s="37"/>
      <c r="U151" s="38"/>
      <c r="V151" s="37"/>
      <c r="W151" s="38"/>
      <c r="X151" s="38"/>
      <c r="Y151" s="38"/>
      <c r="Z151" s="37">
        <f t="shared" si="60"/>
        <v>0</v>
      </c>
      <c r="AA151" s="52">
        <f t="shared" si="61"/>
        <v>0</v>
      </c>
    </row>
    <row r="152" spans="1:27" x14ac:dyDescent="0.3">
      <c r="A152" s="33" t="s">
        <v>262</v>
      </c>
      <c r="B152" s="9"/>
      <c r="C152" s="8" t="s">
        <v>101</v>
      </c>
      <c r="D152" s="35"/>
      <c r="E152" s="36"/>
      <c r="F152" s="51">
        <v>189.95</v>
      </c>
      <c r="G152" s="79">
        <v>131181</v>
      </c>
      <c r="H152" s="58" t="s">
        <v>81</v>
      </c>
      <c r="I152" s="61" t="s">
        <v>212</v>
      </c>
      <c r="J152" s="59"/>
      <c r="K152" s="38"/>
      <c r="L152" s="37"/>
      <c r="M152" s="37"/>
      <c r="N152" s="37"/>
      <c r="O152" s="37"/>
      <c r="P152" s="37"/>
      <c r="Q152" s="37"/>
      <c r="R152" s="37"/>
      <c r="S152" s="37"/>
      <c r="T152" s="37"/>
      <c r="U152" s="38"/>
      <c r="V152" s="37"/>
      <c r="W152" s="38"/>
      <c r="X152" s="38"/>
      <c r="Y152" s="38"/>
      <c r="Z152" s="37">
        <f t="shared" si="60"/>
        <v>0</v>
      </c>
      <c r="AA152" s="52">
        <f t="shared" si="61"/>
        <v>0</v>
      </c>
    </row>
    <row r="153" spans="1:27" x14ac:dyDescent="0.3">
      <c r="A153" s="32" t="s">
        <v>264</v>
      </c>
      <c r="B153" s="9" t="s">
        <v>305</v>
      </c>
      <c r="C153" s="8" t="s">
        <v>251</v>
      </c>
      <c r="D153" s="35"/>
      <c r="E153" s="36"/>
      <c r="F153" s="51">
        <v>189.95</v>
      </c>
      <c r="G153" s="79">
        <v>121564</v>
      </c>
      <c r="H153" s="58" t="s">
        <v>60</v>
      </c>
      <c r="I153" s="61" t="s">
        <v>212</v>
      </c>
      <c r="J153" s="59"/>
      <c r="K153" s="38"/>
      <c r="L153" s="37"/>
      <c r="M153" s="37"/>
      <c r="N153" s="37"/>
      <c r="O153" s="37"/>
      <c r="P153" s="37"/>
      <c r="Q153" s="37"/>
      <c r="R153" s="37"/>
      <c r="S153" s="37"/>
      <c r="T153" s="37"/>
      <c r="U153" s="38"/>
      <c r="V153" s="37"/>
      <c r="W153" s="38"/>
      <c r="X153" s="38"/>
      <c r="Y153" s="38"/>
      <c r="Z153" s="37">
        <f t="shared" si="60"/>
        <v>0</v>
      </c>
      <c r="AA153" s="52">
        <f t="shared" si="61"/>
        <v>0</v>
      </c>
    </row>
    <row r="154" spans="1:27" x14ac:dyDescent="0.3">
      <c r="A154" s="33" t="s">
        <v>264</v>
      </c>
      <c r="B154" s="9"/>
      <c r="C154" s="8" t="s">
        <v>265</v>
      </c>
      <c r="D154" s="35"/>
      <c r="E154" s="36"/>
      <c r="F154" s="51">
        <v>189.95</v>
      </c>
      <c r="G154" s="79">
        <v>121564</v>
      </c>
      <c r="H154" s="58" t="s">
        <v>81</v>
      </c>
      <c r="I154" s="61" t="s">
        <v>212</v>
      </c>
      <c r="J154" s="59"/>
      <c r="K154" s="38"/>
      <c r="L154" s="37"/>
      <c r="M154" s="37"/>
      <c r="N154" s="37"/>
      <c r="O154" s="37"/>
      <c r="P154" s="37"/>
      <c r="Q154" s="37"/>
      <c r="R154" s="37"/>
      <c r="S154" s="37"/>
      <c r="T154" s="37"/>
      <c r="U154" s="38"/>
      <c r="V154" s="37"/>
      <c r="W154" s="38"/>
      <c r="X154" s="38"/>
      <c r="Y154" s="38"/>
      <c r="Z154" s="37">
        <f t="shared" si="60"/>
        <v>0</v>
      </c>
      <c r="AA154" s="52">
        <f t="shared" si="61"/>
        <v>0</v>
      </c>
    </row>
    <row r="155" spans="1:27" ht="14.4" customHeight="1" x14ac:dyDescent="0.3">
      <c r="A155" s="32" t="s">
        <v>266</v>
      </c>
      <c r="B155" s="9" t="s">
        <v>314</v>
      </c>
      <c r="C155" s="8" t="s">
        <v>251</v>
      </c>
      <c r="D155" s="35"/>
      <c r="E155" s="36"/>
      <c r="F155" s="51">
        <v>189.95</v>
      </c>
      <c r="G155" s="79">
        <v>131180</v>
      </c>
      <c r="H155" s="58" t="s">
        <v>60</v>
      </c>
      <c r="I155" s="61" t="s">
        <v>212</v>
      </c>
      <c r="J155" s="59"/>
      <c r="K155" s="38"/>
      <c r="L155" s="37"/>
      <c r="M155" s="37"/>
      <c r="N155" s="37"/>
      <c r="O155" s="37"/>
      <c r="P155" s="37"/>
      <c r="Q155" s="37"/>
      <c r="R155" s="37"/>
      <c r="S155" s="37"/>
      <c r="T155" s="37"/>
      <c r="U155" s="38"/>
      <c r="V155" s="37"/>
      <c r="W155" s="38"/>
      <c r="X155" s="38"/>
      <c r="Y155" s="38"/>
      <c r="Z155" s="37">
        <f t="shared" si="60"/>
        <v>0</v>
      </c>
      <c r="AA155" s="52">
        <f t="shared" si="61"/>
        <v>0</v>
      </c>
    </row>
    <row r="156" spans="1:27" x14ac:dyDescent="0.3">
      <c r="A156" s="32" t="s">
        <v>227</v>
      </c>
      <c r="B156" s="9" t="s">
        <v>226</v>
      </c>
      <c r="C156" s="8" t="s">
        <v>228</v>
      </c>
      <c r="D156" s="35"/>
      <c r="E156" s="36"/>
      <c r="F156" s="51">
        <v>189.95</v>
      </c>
      <c r="G156" s="79">
        <v>171393</v>
      </c>
      <c r="H156" s="58" t="s">
        <v>68</v>
      </c>
      <c r="I156" s="61" t="s">
        <v>212</v>
      </c>
      <c r="J156" s="59"/>
      <c r="K156" s="38"/>
      <c r="L156" s="37"/>
      <c r="M156" s="37"/>
      <c r="N156" s="37"/>
      <c r="O156" s="37"/>
      <c r="P156" s="37"/>
      <c r="Q156" s="37"/>
      <c r="R156" s="37"/>
      <c r="S156" s="37"/>
      <c r="T156" s="37"/>
      <c r="U156" s="38"/>
      <c r="V156" s="37"/>
      <c r="W156" s="38"/>
      <c r="X156" s="38"/>
      <c r="Y156" s="38"/>
      <c r="Z156" s="37">
        <f t="shared" si="60"/>
        <v>0</v>
      </c>
      <c r="AA156" s="52">
        <f t="shared" si="61"/>
        <v>0</v>
      </c>
    </row>
    <row r="157" spans="1:27" x14ac:dyDescent="0.3">
      <c r="A157" s="33" t="s">
        <v>227</v>
      </c>
      <c r="B157" s="9"/>
      <c r="C157" s="8" t="s">
        <v>229</v>
      </c>
      <c r="D157" s="35"/>
      <c r="E157" s="36"/>
      <c r="F157" s="51">
        <v>189.95</v>
      </c>
      <c r="G157" s="79">
        <v>171393</v>
      </c>
      <c r="H157" s="58" t="s">
        <v>60</v>
      </c>
      <c r="I157" s="61" t="s">
        <v>212</v>
      </c>
      <c r="J157" s="59"/>
      <c r="K157" s="38"/>
      <c r="L157" s="37"/>
      <c r="M157" s="37"/>
      <c r="N157" s="37"/>
      <c r="O157" s="37"/>
      <c r="P157" s="37"/>
      <c r="Q157" s="37"/>
      <c r="R157" s="37"/>
      <c r="S157" s="37"/>
      <c r="T157" s="37"/>
      <c r="U157" s="38"/>
      <c r="V157" s="37"/>
      <c r="W157" s="38"/>
      <c r="X157" s="38"/>
      <c r="Y157" s="38"/>
      <c r="Z157" s="37">
        <f t="shared" si="60"/>
        <v>0</v>
      </c>
      <c r="AA157" s="52">
        <f t="shared" si="61"/>
        <v>0</v>
      </c>
    </row>
    <row r="158" spans="1:27" x14ac:dyDescent="0.3">
      <c r="A158" s="33" t="s">
        <v>227</v>
      </c>
      <c r="B158" s="9"/>
      <c r="C158" s="8" t="s">
        <v>230</v>
      </c>
      <c r="D158" s="35"/>
      <c r="E158" s="36"/>
      <c r="F158" s="51">
        <v>189.95</v>
      </c>
      <c r="G158" s="79">
        <v>171393</v>
      </c>
      <c r="H158" s="58" t="s">
        <v>81</v>
      </c>
      <c r="I158" s="61" t="s">
        <v>212</v>
      </c>
      <c r="J158" s="59"/>
      <c r="K158" s="38"/>
      <c r="L158" s="37"/>
      <c r="M158" s="37"/>
      <c r="N158" s="37"/>
      <c r="O158" s="37"/>
      <c r="P158" s="37"/>
      <c r="Q158" s="37"/>
      <c r="R158" s="37"/>
      <c r="S158" s="37"/>
      <c r="T158" s="37"/>
      <c r="U158" s="38"/>
      <c r="V158" s="37"/>
      <c r="W158" s="38"/>
      <c r="X158" s="38"/>
      <c r="Y158" s="38"/>
      <c r="Z158" s="37">
        <f t="shared" si="60"/>
        <v>0</v>
      </c>
      <c r="AA158" s="52">
        <f t="shared" si="61"/>
        <v>0</v>
      </c>
    </row>
    <row r="159" spans="1:27" x14ac:dyDescent="0.3">
      <c r="A159" s="32" t="s">
        <v>43</v>
      </c>
      <c r="B159" s="9" t="s">
        <v>315</v>
      </c>
      <c r="C159" s="8" t="s">
        <v>196</v>
      </c>
      <c r="D159" s="35"/>
      <c r="E159" s="36"/>
      <c r="F159" s="51">
        <v>219.95</v>
      </c>
      <c r="G159" s="79" t="s">
        <v>151</v>
      </c>
      <c r="H159" s="58" t="s">
        <v>60</v>
      </c>
      <c r="I159" s="61" t="s">
        <v>210</v>
      </c>
      <c r="J159" s="59"/>
      <c r="K159" s="38"/>
      <c r="L159" s="37"/>
      <c r="M159" s="38"/>
      <c r="N159" s="37"/>
      <c r="O159" s="38"/>
      <c r="P159" s="37"/>
      <c r="Q159" s="38"/>
      <c r="R159" s="37"/>
      <c r="S159" s="38"/>
      <c r="T159" s="37"/>
      <c r="U159" s="38"/>
      <c r="V159" s="37"/>
      <c r="W159" s="37"/>
      <c r="X159" s="38"/>
      <c r="Y159" s="38"/>
      <c r="Z159" s="37">
        <f t="shared" ref="Z159:Z161" si="62">SUM(J159,L159,N159,P159,R159,T159,V159,W159)</f>
        <v>0</v>
      </c>
      <c r="AA159" s="52">
        <f t="shared" si="58"/>
        <v>0</v>
      </c>
    </row>
    <row r="160" spans="1:27" x14ac:dyDescent="0.3">
      <c r="A160" s="33" t="s">
        <v>43</v>
      </c>
      <c r="B160" s="8"/>
      <c r="C160" s="8" t="s">
        <v>103</v>
      </c>
      <c r="D160" s="35"/>
      <c r="E160" s="36"/>
      <c r="F160" s="51">
        <v>219.95</v>
      </c>
      <c r="G160" s="79" t="s">
        <v>151</v>
      </c>
      <c r="H160" s="58" t="s">
        <v>81</v>
      </c>
      <c r="I160" s="61" t="s">
        <v>210</v>
      </c>
      <c r="J160" s="59"/>
      <c r="K160" s="38"/>
      <c r="L160" s="37"/>
      <c r="M160" s="38"/>
      <c r="N160" s="37"/>
      <c r="O160" s="38"/>
      <c r="P160" s="37"/>
      <c r="Q160" s="38"/>
      <c r="R160" s="37"/>
      <c r="S160" s="38"/>
      <c r="T160" s="37"/>
      <c r="U160" s="38"/>
      <c r="V160" s="37"/>
      <c r="W160" s="37"/>
      <c r="X160" s="38"/>
      <c r="Y160" s="38"/>
      <c r="Z160" s="37">
        <f t="shared" si="62"/>
        <v>0</v>
      </c>
      <c r="AA160" s="52">
        <f t="shared" si="58"/>
        <v>0</v>
      </c>
    </row>
    <row r="161" spans="1:27" x14ac:dyDescent="0.3">
      <c r="A161" s="32" t="s">
        <v>44</v>
      </c>
      <c r="B161" s="9" t="s">
        <v>316</v>
      </c>
      <c r="C161" s="8" t="s">
        <v>84</v>
      </c>
      <c r="D161" s="35"/>
      <c r="E161" s="36"/>
      <c r="F161" s="51">
        <v>219.95</v>
      </c>
      <c r="G161" s="79" t="s">
        <v>152</v>
      </c>
      <c r="H161" s="58" t="s">
        <v>80</v>
      </c>
      <c r="I161" s="61" t="s">
        <v>210</v>
      </c>
      <c r="J161" s="59"/>
      <c r="K161" s="38"/>
      <c r="L161" s="37"/>
      <c r="M161" s="38"/>
      <c r="N161" s="37"/>
      <c r="O161" s="38"/>
      <c r="P161" s="37"/>
      <c r="Q161" s="38"/>
      <c r="R161" s="37"/>
      <c r="S161" s="38"/>
      <c r="T161" s="37"/>
      <c r="U161" s="38"/>
      <c r="V161" s="37"/>
      <c r="W161" s="37"/>
      <c r="X161" s="38"/>
      <c r="Y161" s="38"/>
      <c r="Z161" s="37">
        <f t="shared" si="62"/>
        <v>0</v>
      </c>
      <c r="AA161" s="52">
        <f t="shared" si="58"/>
        <v>0</v>
      </c>
    </row>
    <row r="162" spans="1:27" x14ac:dyDescent="0.3">
      <c r="A162" s="32" t="s">
        <v>218</v>
      </c>
      <c r="B162" s="9" t="s">
        <v>219</v>
      </c>
      <c r="C162" s="8" t="s">
        <v>221</v>
      </c>
      <c r="D162" s="35"/>
      <c r="E162" s="36"/>
      <c r="F162" s="51">
        <v>179.95</v>
      </c>
      <c r="G162" s="79" t="s">
        <v>220</v>
      </c>
      <c r="H162" s="58" t="s">
        <v>62</v>
      </c>
      <c r="I162" s="61" t="s">
        <v>211</v>
      </c>
      <c r="J162" s="59"/>
      <c r="K162" s="38"/>
      <c r="L162" s="37"/>
      <c r="M162" s="37"/>
      <c r="N162" s="37"/>
      <c r="O162" s="37"/>
      <c r="P162" s="37"/>
      <c r="Q162" s="37"/>
      <c r="R162" s="37"/>
      <c r="S162" s="37"/>
      <c r="T162" s="37"/>
      <c r="U162" s="37"/>
      <c r="V162" s="37"/>
      <c r="W162" s="38"/>
      <c r="X162" s="38"/>
      <c r="Y162" s="38"/>
      <c r="Z162" s="37">
        <f t="shared" ref="Z162:Z165" si="63">SUM(J162,L162:T162,V162)</f>
        <v>0</v>
      </c>
      <c r="AA162" s="52">
        <f t="shared" ref="AA162:AA165" si="64">Z162*E162</f>
        <v>0</v>
      </c>
    </row>
    <row r="163" spans="1:27" x14ac:dyDescent="0.3">
      <c r="A163" s="33" t="s">
        <v>218</v>
      </c>
      <c r="B163" s="9"/>
      <c r="C163" s="8" t="s">
        <v>59</v>
      </c>
      <c r="D163" s="35"/>
      <c r="E163" s="36"/>
      <c r="F163" s="51">
        <v>179.95</v>
      </c>
      <c r="G163" s="79" t="s">
        <v>220</v>
      </c>
      <c r="H163" s="58" t="s">
        <v>60</v>
      </c>
      <c r="I163" s="61" t="s">
        <v>211</v>
      </c>
      <c r="J163" s="59"/>
      <c r="K163" s="38"/>
      <c r="L163" s="37"/>
      <c r="M163" s="37"/>
      <c r="N163" s="37"/>
      <c r="O163" s="37"/>
      <c r="P163" s="37"/>
      <c r="Q163" s="37"/>
      <c r="R163" s="37"/>
      <c r="S163" s="37"/>
      <c r="T163" s="37"/>
      <c r="U163" s="37"/>
      <c r="V163" s="37"/>
      <c r="W163" s="38"/>
      <c r="X163" s="38"/>
      <c r="Y163" s="38"/>
      <c r="Z163" s="37">
        <f t="shared" si="63"/>
        <v>0</v>
      </c>
      <c r="AA163" s="52">
        <f t="shared" si="64"/>
        <v>0</v>
      </c>
    </row>
    <row r="164" spans="1:27" x14ac:dyDescent="0.3">
      <c r="A164" s="33" t="s">
        <v>218</v>
      </c>
      <c r="B164" s="9"/>
      <c r="C164" s="8" t="s">
        <v>222</v>
      </c>
      <c r="D164" s="35"/>
      <c r="E164" s="36"/>
      <c r="F164" s="51">
        <v>179.95</v>
      </c>
      <c r="G164" s="79" t="s">
        <v>220</v>
      </c>
      <c r="H164" s="58" t="s">
        <v>78</v>
      </c>
      <c r="I164" s="61" t="s">
        <v>211</v>
      </c>
      <c r="J164" s="59"/>
      <c r="K164" s="38"/>
      <c r="L164" s="37"/>
      <c r="M164" s="37"/>
      <c r="N164" s="37"/>
      <c r="O164" s="37"/>
      <c r="P164" s="37"/>
      <c r="Q164" s="37"/>
      <c r="R164" s="37"/>
      <c r="S164" s="37"/>
      <c r="T164" s="37"/>
      <c r="U164" s="37"/>
      <c r="V164" s="37"/>
      <c r="W164" s="38"/>
      <c r="X164" s="38"/>
      <c r="Y164" s="38"/>
      <c r="Z164" s="37">
        <f t="shared" si="63"/>
        <v>0</v>
      </c>
      <c r="AA164" s="52">
        <f t="shared" si="64"/>
        <v>0</v>
      </c>
    </row>
    <row r="165" spans="1:27" x14ac:dyDescent="0.3">
      <c r="A165" s="33" t="s">
        <v>218</v>
      </c>
      <c r="B165" s="9"/>
      <c r="C165" s="8" t="s">
        <v>193</v>
      </c>
      <c r="D165" s="35"/>
      <c r="E165" s="36"/>
      <c r="F165" s="51">
        <v>179.95</v>
      </c>
      <c r="G165" s="79" t="s">
        <v>220</v>
      </c>
      <c r="H165" s="58" t="s">
        <v>81</v>
      </c>
      <c r="I165" s="61" t="s">
        <v>211</v>
      </c>
      <c r="J165" s="59"/>
      <c r="K165" s="38"/>
      <c r="L165" s="37"/>
      <c r="M165" s="37"/>
      <c r="N165" s="37"/>
      <c r="O165" s="37"/>
      <c r="P165" s="37"/>
      <c r="Q165" s="37"/>
      <c r="R165" s="37"/>
      <c r="S165" s="37"/>
      <c r="T165" s="37"/>
      <c r="U165" s="37"/>
      <c r="V165" s="37"/>
      <c r="W165" s="38"/>
      <c r="X165" s="38"/>
      <c r="Y165" s="38"/>
      <c r="Z165" s="37">
        <f t="shared" si="63"/>
        <v>0</v>
      </c>
      <c r="AA165" s="52">
        <f t="shared" si="64"/>
        <v>0</v>
      </c>
    </row>
    <row r="166" spans="1:27" x14ac:dyDescent="0.3">
      <c r="A166" s="32" t="s">
        <v>45</v>
      </c>
      <c r="B166" s="9" t="s">
        <v>318</v>
      </c>
      <c r="C166" s="8" t="s">
        <v>112</v>
      </c>
      <c r="D166" s="35"/>
      <c r="E166" s="36"/>
      <c r="F166" s="51">
        <v>199.95</v>
      </c>
      <c r="G166" s="79" t="s">
        <v>140</v>
      </c>
      <c r="H166" s="58" t="s">
        <v>60</v>
      </c>
      <c r="I166" s="61" t="s">
        <v>212</v>
      </c>
      <c r="J166" s="59"/>
      <c r="K166" s="38"/>
      <c r="L166" s="37"/>
      <c r="M166" s="37"/>
      <c r="N166" s="37"/>
      <c r="O166" s="37"/>
      <c r="P166" s="37"/>
      <c r="Q166" s="37"/>
      <c r="R166" s="37"/>
      <c r="S166" s="37"/>
      <c r="T166" s="37"/>
      <c r="U166" s="38"/>
      <c r="V166" s="37"/>
      <c r="W166" s="37"/>
      <c r="X166" s="38"/>
      <c r="Y166" s="38"/>
      <c r="Z166" s="37">
        <f>SUM(J166,L166:T166,V166:W166)</f>
        <v>0</v>
      </c>
      <c r="AA166" s="52">
        <f t="shared" si="58"/>
        <v>0</v>
      </c>
    </row>
    <row r="167" spans="1:27" x14ac:dyDescent="0.3">
      <c r="A167" s="33" t="s">
        <v>45</v>
      </c>
      <c r="B167" s="8"/>
      <c r="C167" s="8" t="s">
        <v>101</v>
      </c>
      <c r="D167" s="35"/>
      <c r="E167" s="36"/>
      <c r="F167" s="51">
        <v>199.95</v>
      </c>
      <c r="G167" s="79" t="s">
        <v>140</v>
      </c>
      <c r="H167" s="58" t="s">
        <v>81</v>
      </c>
      <c r="I167" s="61" t="s">
        <v>212</v>
      </c>
      <c r="J167" s="59"/>
      <c r="K167" s="38"/>
      <c r="L167" s="37"/>
      <c r="M167" s="37"/>
      <c r="N167" s="37"/>
      <c r="O167" s="37"/>
      <c r="P167" s="37"/>
      <c r="Q167" s="37"/>
      <c r="R167" s="37"/>
      <c r="S167" s="37"/>
      <c r="T167" s="37"/>
      <c r="U167" s="38"/>
      <c r="V167" s="37"/>
      <c r="W167" s="37"/>
      <c r="X167" s="38"/>
      <c r="Y167" s="38"/>
      <c r="Z167" s="37">
        <f t="shared" ref="Z167:Z169" si="65">SUM(J167,L167:T167,V167:W167)</f>
        <v>0</v>
      </c>
      <c r="AA167" s="52">
        <f t="shared" si="58"/>
        <v>0</v>
      </c>
    </row>
    <row r="168" spans="1:27" x14ac:dyDescent="0.3">
      <c r="A168" s="32" t="s">
        <v>46</v>
      </c>
      <c r="B168" s="9" t="s">
        <v>317</v>
      </c>
      <c r="C168" s="8" t="s">
        <v>101</v>
      </c>
      <c r="D168" s="35"/>
      <c r="E168" s="36"/>
      <c r="F168" s="51">
        <v>199.95</v>
      </c>
      <c r="G168" s="79" t="s">
        <v>141</v>
      </c>
      <c r="H168" s="58" t="s">
        <v>81</v>
      </c>
      <c r="I168" s="61" t="s">
        <v>212</v>
      </c>
      <c r="J168" s="59"/>
      <c r="K168" s="38"/>
      <c r="L168" s="37"/>
      <c r="M168" s="37"/>
      <c r="N168" s="37"/>
      <c r="O168" s="37"/>
      <c r="P168" s="37"/>
      <c r="Q168" s="37"/>
      <c r="R168" s="37"/>
      <c r="S168" s="37"/>
      <c r="T168" s="37"/>
      <c r="U168" s="38"/>
      <c r="V168" s="37"/>
      <c r="W168" s="37"/>
      <c r="X168" s="38"/>
      <c r="Y168" s="38"/>
      <c r="Z168" s="37">
        <f t="shared" si="65"/>
        <v>0</v>
      </c>
      <c r="AA168" s="52">
        <f t="shared" si="58"/>
        <v>0</v>
      </c>
    </row>
    <row r="169" spans="1:27" x14ac:dyDescent="0.3">
      <c r="A169" s="32" t="s">
        <v>47</v>
      </c>
      <c r="B169" s="9" t="s">
        <v>285</v>
      </c>
      <c r="C169" s="8" t="s">
        <v>101</v>
      </c>
      <c r="D169" s="35"/>
      <c r="E169" s="36"/>
      <c r="F169" s="51">
        <v>179.95</v>
      </c>
      <c r="G169" s="79" t="s">
        <v>136</v>
      </c>
      <c r="H169" s="58" t="s">
        <v>81</v>
      </c>
      <c r="I169" s="61" t="s">
        <v>211</v>
      </c>
      <c r="J169" s="59"/>
      <c r="K169" s="38"/>
      <c r="L169" s="37"/>
      <c r="M169" s="37"/>
      <c r="N169" s="37"/>
      <c r="O169" s="37"/>
      <c r="P169" s="37"/>
      <c r="Q169" s="37"/>
      <c r="R169" s="37"/>
      <c r="S169" s="37"/>
      <c r="T169" s="37"/>
      <c r="U169" s="38"/>
      <c r="V169" s="37"/>
      <c r="W169" s="37"/>
      <c r="X169" s="38"/>
      <c r="Y169" s="38"/>
      <c r="Z169" s="37">
        <f t="shared" si="65"/>
        <v>0</v>
      </c>
      <c r="AA169" s="52">
        <f t="shared" si="58"/>
        <v>0</v>
      </c>
    </row>
    <row r="170" spans="1:27" x14ac:dyDescent="0.3">
      <c r="A170" s="32" t="s">
        <v>48</v>
      </c>
      <c r="B170" s="9" t="s">
        <v>330</v>
      </c>
      <c r="C170" s="8" t="s">
        <v>101</v>
      </c>
      <c r="D170" s="35"/>
      <c r="E170" s="36"/>
      <c r="F170" s="51">
        <v>209.95</v>
      </c>
      <c r="G170" s="79" t="s">
        <v>158</v>
      </c>
      <c r="H170" s="58" t="s">
        <v>81</v>
      </c>
      <c r="I170" s="61" t="s">
        <v>213</v>
      </c>
      <c r="J170" s="59"/>
      <c r="K170" s="38"/>
      <c r="L170" s="37"/>
      <c r="M170" s="38"/>
      <c r="N170" s="37"/>
      <c r="O170" s="38"/>
      <c r="P170" s="37"/>
      <c r="Q170" s="38"/>
      <c r="R170" s="37"/>
      <c r="S170" s="38"/>
      <c r="T170" s="37"/>
      <c r="U170" s="38"/>
      <c r="V170" s="37"/>
      <c r="W170" s="37"/>
      <c r="X170" s="37"/>
      <c r="Y170" s="38">
        <v>1</v>
      </c>
      <c r="Z170" s="37">
        <f>SUM(J170,L170,N170,P170,R170,T170,V170,W170,X170)</f>
        <v>0</v>
      </c>
      <c r="AA170" s="52">
        <f t="shared" si="58"/>
        <v>0</v>
      </c>
    </row>
    <row r="171" spans="1:27" x14ac:dyDescent="0.3">
      <c r="A171" s="32" t="s">
        <v>235</v>
      </c>
      <c r="B171" s="9" t="s">
        <v>272</v>
      </c>
      <c r="C171" s="8" t="s">
        <v>59</v>
      </c>
      <c r="D171" s="35"/>
      <c r="E171" s="36"/>
      <c r="F171" s="51">
        <v>189.95</v>
      </c>
      <c r="G171" s="79">
        <v>171395</v>
      </c>
      <c r="H171" s="58" t="s">
        <v>60</v>
      </c>
      <c r="I171" s="61" t="s">
        <v>212</v>
      </c>
      <c r="J171" s="59"/>
      <c r="K171" s="38"/>
      <c r="L171" s="37"/>
      <c r="M171" s="37"/>
      <c r="N171" s="37"/>
      <c r="O171" s="37"/>
      <c r="P171" s="37"/>
      <c r="Q171" s="37"/>
      <c r="R171" s="37"/>
      <c r="S171" s="37"/>
      <c r="T171" s="37"/>
      <c r="U171" s="38"/>
      <c r="V171" s="37"/>
      <c r="W171" s="38"/>
      <c r="X171" s="38"/>
      <c r="Y171" s="38"/>
      <c r="Z171" s="37">
        <f t="shared" ref="Z171:Z173" si="66">SUM(J171,L171:T171,V171)</f>
        <v>0</v>
      </c>
      <c r="AA171" s="52">
        <f t="shared" si="58"/>
        <v>0</v>
      </c>
    </row>
    <row r="172" spans="1:27" x14ac:dyDescent="0.3">
      <c r="A172" s="32" t="s">
        <v>236</v>
      </c>
      <c r="B172" s="9" t="s">
        <v>273</v>
      </c>
      <c r="C172" s="8" t="s">
        <v>232</v>
      </c>
      <c r="D172" s="35"/>
      <c r="E172" s="36"/>
      <c r="F172" s="51">
        <v>169.95</v>
      </c>
      <c r="G172" s="79">
        <v>171396</v>
      </c>
      <c r="H172" s="58" t="s">
        <v>234</v>
      </c>
      <c r="I172" s="61" t="s">
        <v>212</v>
      </c>
      <c r="J172" s="59"/>
      <c r="K172" s="38"/>
      <c r="L172" s="37"/>
      <c r="M172" s="37"/>
      <c r="N172" s="37"/>
      <c r="O172" s="37"/>
      <c r="P172" s="37"/>
      <c r="Q172" s="37"/>
      <c r="R172" s="37"/>
      <c r="S172" s="37"/>
      <c r="T172" s="37"/>
      <c r="U172" s="38"/>
      <c r="V172" s="37"/>
      <c r="W172" s="38"/>
      <c r="X172" s="38"/>
      <c r="Y172" s="38"/>
      <c r="Z172" s="37">
        <f t="shared" si="66"/>
        <v>0</v>
      </c>
      <c r="AA172" s="52">
        <f t="shared" si="58"/>
        <v>0</v>
      </c>
    </row>
    <row r="173" spans="1:27" x14ac:dyDescent="0.3">
      <c r="A173" s="33" t="s">
        <v>236</v>
      </c>
      <c r="B173" s="9"/>
      <c r="C173" s="8" t="s">
        <v>233</v>
      </c>
      <c r="D173" s="35"/>
      <c r="E173" s="36"/>
      <c r="F173" s="51">
        <v>169.95</v>
      </c>
      <c r="G173" s="79">
        <v>171396</v>
      </c>
      <c r="H173" s="58" t="s">
        <v>81</v>
      </c>
      <c r="I173" s="61" t="s">
        <v>212</v>
      </c>
      <c r="J173" s="59"/>
      <c r="K173" s="38"/>
      <c r="L173" s="37"/>
      <c r="M173" s="37"/>
      <c r="N173" s="37"/>
      <c r="O173" s="37"/>
      <c r="P173" s="37"/>
      <c r="Q173" s="37"/>
      <c r="R173" s="37"/>
      <c r="S173" s="37"/>
      <c r="T173" s="37"/>
      <c r="U173" s="38"/>
      <c r="V173" s="37"/>
      <c r="W173" s="38"/>
      <c r="X173" s="38"/>
      <c r="Y173" s="38"/>
      <c r="Z173" s="37">
        <f t="shared" si="66"/>
        <v>0</v>
      </c>
      <c r="AA173" s="52">
        <f t="shared" si="58"/>
        <v>0</v>
      </c>
    </row>
    <row r="174" spans="1:27" x14ac:dyDescent="0.3">
      <c r="A174" s="56" t="s">
        <v>176</v>
      </c>
      <c r="B174" s="11" t="s">
        <v>331</v>
      </c>
      <c r="C174" s="8" t="s">
        <v>101</v>
      </c>
      <c r="D174" s="34"/>
      <c r="E174" s="34"/>
      <c r="F174" s="5">
        <v>239.95</v>
      </c>
      <c r="G174" s="78" t="s">
        <v>199</v>
      </c>
      <c r="H174" s="57" t="s">
        <v>81</v>
      </c>
      <c r="I174" s="61" t="s">
        <v>210</v>
      </c>
      <c r="J174" s="60"/>
      <c r="K174" s="53"/>
      <c r="L174" s="4"/>
      <c r="M174" s="53"/>
      <c r="N174" s="4"/>
      <c r="O174" s="53"/>
      <c r="P174" s="4"/>
      <c r="Q174" s="53"/>
      <c r="R174" s="4"/>
      <c r="S174" s="53"/>
      <c r="T174" s="4"/>
      <c r="U174" s="53"/>
      <c r="V174" s="4"/>
      <c r="W174" s="4"/>
      <c r="X174" s="53"/>
      <c r="Y174" s="53"/>
      <c r="Z174" s="37">
        <f t="shared" ref="Z174" si="67">SUM(J174,L174,N174,P174,R174,T174,V174,W174)</f>
        <v>0</v>
      </c>
      <c r="AA174" s="52">
        <f t="shared" si="58"/>
        <v>0</v>
      </c>
    </row>
    <row r="175" spans="1:27" ht="15" thickBot="1" x14ac:dyDescent="0.35">
      <c r="A175" s="63"/>
      <c r="B175" s="64"/>
      <c r="C175" s="65"/>
      <c r="D175" s="66"/>
      <c r="E175" s="66"/>
      <c r="F175" s="29"/>
      <c r="G175" s="80"/>
      <c r="H175" s="67"/>
      <c r="I175" s="68"/>
      <c r="J175" s="69"/>
      <c r="K175" s="70"/>
      <c r="L175" s="71"/>
      <c r="M175" s="70"/>
      <c r="N175" s="71"/>
      <c r="O175" s="70"/>
      <c r="P175" s="71"/>
      <c r="Q175" s="70"/>
      <c r="R175" s="71"/>
      <c r="S175" s="70"/>
      <c r="T175" s="71"/>
      <c r="U175" s="70"/>
      <c r="V175" s="71"/>
      <c r="W175" s="71"/>
      <c r="X175" s="70"/>
      <c r="Y175" s="70"/>
      <c r="Z175" s="37">
        <f t="shared" ref="Z175" si="68">SUM(J175,L175,N175,P175,R175,T175,V175,W175)</f>
        <v>0</v>
      </c>
      <c r="AA175" s="52">
        <f t="shared" ref="AA175" si="69">Z175*E175</f>
        <v>0</v>
      </c>
    </row>
    <row r="176" spans="1:27" ht="15" thickBot="1" x14ac:dyDescent="0.35">
      <c r="A176" s="72"/>
      <c r="B176" s="73"/>
      <c r="C176" s="73"/>
      <c r="D176" s="62"/>
      <c r="E176" s="62"/>
      <c r="F176" s="62"/>
      <c r="G176" s="81"/>
      <c r="H176" s="74"/>
      <c r="I176" s="73"/>
      <c r="J176" s="73"/>
      <c r="K176" s="73"/>
      <c r="L176" s="73"/>
      <c r="M176" s="73"/>
      <c r="N176" s="73"/>
      <c r="O176" s="73"/>
      <c r="P176" s="73"/>
      <c r="Q176" s="73"/>
      <c r="R176" s="73"/>
      <c r="S176" s="73"/>
      <c r="T176" s="73"/>
      <c r="U176" s="73"/>
      <c r="V176" s="73"/>
      <c r="W176" s="73"/>
      <c r="X176" s="73"/>
      <c r="Y176" s="73"/>
      <c r="Z176" s="75">
        <f>SUM(Z11:Z171)</f>
        <v>0</v>
      </c>
      <c r="AA176" s="76">
        <f>SUM(AA11:AA171)</f>
        <v>0</v>
      </c>
    </row>
    <row r="177" spans="1:27" ht="13.2" customHeight="1" x14ac:dyDescent="0.3">
      <c r="A177" s="83" t="s">
        <v>339</v>
      </c>
      <c r="B177" s="84"/>
      <c r="C177" s="84"/>
      <c r="D177" s="84"/>
      <c r="E177" s="84"/>
      <c r="F177" s="84"/>
      <c r="G177" s="84"/>
      <c r="H177" s="84"/>
      <c r="I177" s="84"/>
      <c r="J177" s="84"/>
      <c r="K177" s="84"/>
      <c r="L177" s="84"/>
      <c r="M177" s="84"/>
      <c r="N177" s="84"/>
      <c r="O177" s="84"/>
      <c r="P177" s="84"/>
      <c r="Q177" s="84"/>
      <c r="R177" s="84"/>
      <c r="S177" s="84"/>
      <c r="T177" s="84"/>
      <c r="U177" s="84"/>
      <c r="V177" s="84"/>
      <c r="W177" s="84"/>
      <c r="X177" s="84"/>
      <c r="Y177" s="84"/>
      <c r="Z177" s="84"/>
      <c r="AA177" s="85"/>
    </row>
    <row r="178" spans="1:27" ht="16.8" customHeight="1" x14ac:dyDescent="0.3">
      <c r="A178" s="86" t="s">
        <v>215</v>
      </c>
      <c r="B178" s="87"/>
      <c r="C178" s="87"/>
      <c r="D178" s="87"/>
      <c r="E178" s="87"/>
      <c r="F178" s="87"/>
      <c r="G178" s="87"/>
      <c r="H178" s="87"/>
      <c r="I178" s="87"/>
      <c r="J178" s="87"/>
      <c r="K178" s="87"/>
      <c r="L178" s="87"/>
      <c r="M178" s="87"/>
      <c r="N178" s="87"/>
      <c r="O178" s="87"/>
      <c r="P178" s="87"/>
      <c r="Q178" s="87"/>
      <c r="R178" s="87"/>
      <c r="S178" s="87"/>
      <c r="T178" s="87"/>
      <c r="U178" s="87"/>
      <c r="V178" s="87"/>
      <c r="W178" s="87"/>
      <c r="X178" s="87"/>
      <c r="Y178" s="87"/>
      <c r="Z178" s="87"/>
      <c r="AA178" s="88"/>
    </row>
    <row r="179" spans="1:27" ht="15" thickBot="1" x14ac:dyDescent="0.35">
      <c r="A179" s="98" t="s">
        <v>216</v>
      </c>
      <c r="B179" s="99"/>
      <c r="C179" s="99"/>
      <c r="D179" s="99"/>
      <c r="E179" s="99"/>
      <c r="F179" s="99"/>
      <c r="G179" s="99"/>
      <c r="H179" s="99"/>
      <c r="I179" s="99"/>
      <c r="J179" s="99"/>
      <c r="K179" s="99"/>
      <c r="L179" s="99"/>
      <c r="M179" s="99"/>
      <c r="N179" s="99"/>
      <c r="O179" s="99"/>
      <c r="P179" s="99"/>
      <c r="Q179" s="99"/>
      <c r="R179" s="99"/>
      <c r="S179" s="99"/>
      <c r="T179" s="99"/>
      <c r="U179" s="99"/>
      <c r="V179" s="99"/>
      <c r="W179" s="99"/>
      <c r="X179" s="99"/>
      <c r="Y179" s="99"/>
      <c r="Z179" s="99"/>
      <c r="AA179" s="100"/>
    </row>
    <row r="180" spans="1:27" x14ac:dyDescent="0.3">
      <c r="A180" s="89" t="s">
        <v>214</v>
      </c>
      <c r="B180" s="89"/>
      <c r="C180" s="89"/>
      <c r="D180" s="89"/>
      <c r="E180" s="89"/>
      <c r="F180" s="89"/>
      <c r="G180" s="89"/>
      <c r="H180" s="89"/>
      <c r="I180" s="89"/>
      <c r="J180" s="89"/>
      <c r="K180" s="89"/>
      <c r="L180" s="89"/>
      <c r="M180" s="89"/>
      <c r="N180" s="89"/>
      <c r="O180" s="89"/>
      <c r="P180" s="89"/>
      <c r="Q180" s="89"/>
      <c r="R180" s="89"/>
      <c r="S180" s="89"/>
      <c r="T180" s="89"/>
      <c r="U180" s="89"/>
      <c r="V180" s="89"/>
      <c r="W180" s="89"/>
      <c r="X180" s="89"/>
      <c r="Y180" s="89"/>
      <c r="Z180" s="89"/>
      <c r="AA180" s="89"/>
    </row>
    <row r="181" spans="1:27" x14ac:dyDescent="0.3">
      <c r="A181" s="89"/>
      <c r="B181" s="89"/>
      <c r="C181" s="89"/>
      <c r="D181" s="89"/>
      <c r="E181" s="89"/>
      <c r="F181" s="89"/>
      <c r="G181" s="89"/>
      <c r="H181" s="89"/>
      <c r="I181" s="89"/>
      <c r="J181" s="89"/>
      <c r="K181" s="89"/>
      <c r="L181" s="89"/>
      <c r="M181" s="89"/>
      <c r="N181" s="89"/>
      <c r="O181" s="89"/>
      <c r="P181" s="89"/>
      <c r="Q181" s="89"/>
      <c r="R181" s="89"/>
      <c r="S181" s="89"/>
      <c r="T181" s="89"/>
      <c r="U181" s="89"/>
      <c r="V181" s="89"/>
      <c r="W181" s="89"/>
      <c r="X181" s="89"/>
      <c r="Y181" s="89"/>
      <c r="Z181" s="89"/>
      <c r="AA181" s="89"/>
    </row>
  </sheetData>
  <mergeCells count="20">
    <mergeCell ref="C1:X3"/>
    <mergeCell ref="D4:H5"/>
    <mergeCell ref="L4:X7"/>
    <mergeCell ref="J4:K4"/>
    <mergeCell ref="D8:E8"/>
    <mergeCell ref="E6:H7"/>
    <mergeCell ref="D6:D7"/>
    <mergeCell ref="J5:K7"/>
    <mergeCell ref="I4:I7"/>
    <mergeCell ref="C8:C9"/>
    <mergeCell ref="G8:G9"/>
    <mergeCell ref="H8:H9"/>
    <mergeCell ref="A177:AA177"/>
    <mergeCell ref="A178:AA178"/>
    <mergeCell ref="A180:AA181"/>
    <mergeCell ref="Z8:Z9"/>
    <mergeCell ref="AA8:AA9"/>
    <mergeCell ref="B8:B9"/>
    <mergeCell ref="A8:A9"/>
    <mergeCell ref="A179:AA179"/>
  </mergeCells>
  <phoneticPr fontId="6" type="noConversion"/>
  <hyperlinks>
    <hyperlink ref="B11" r:id="rId1" xr:uid="{84D90AAF-7FC1-4764-A3DB-F6A71B9AE9ED}"/>
    <hyperlink ref="B162" r:id="rId2" xr:uid="{611ED772-69D7-40D7-AB0B-727CCF3EDE5B}"/>
    <hyperlink ref="B57" r:id="rId3" xr:uid="{88FE66BB-E43F-48CE-87E1-A986F1C1542E}"/>
    <hyperlink ref="B64" r:id="rId4" xr:uid="{BB134FAE-5389-4926-903B-9F2FF4E68E46}"/>
    <hyperlink ref="B101" r:id="rId5" xr:uid="{683C6EE5-E68E-43DD-8F5C-A899D76009BF}"/>
    <hyperlink ref="B156" r:id="rId6" xr:uid="{A6C7D51A-700C-4A26-B47A-F32E17A8C67E}"/>
    <hyperlink ref="B135" r:id="rId7" xr:uid="{D121996B-E8B1-45AA-816E-BE9E067EE258}"/>
    <hyperlink ref="B91" r:id="rId8" xr:uid="{15FB241A-971E-4953-8649-60FEBB46CF23}"/>
    <hyperlink ref="B93" r:id="rId9" xr:uid="{24B64A12-15B8-4E00-9294-84666C38FE5F}"/>
    <hyperlink ref="B171" r:id="rId10" xr:uid="{3B83DFFD-2429-4BE1-BF15-989947702FAA}"/>
    <hyperlink ref="B172" r:id="rId11" xr:uid="{656A0153-4B9D-4D86-AFBF-296785C45B28}"/>
    <hyperlink ref="B98" r:id="rId12" xr:uid="{B277455B-AF44-4EB0-B9C3-8D5C56908FE9}"/>
    <hyperlink ref="B100" r:id="rId13" xr:uid="{4923CDD6-CF90-4316-BA3B-A014F7EB952D}"/>
    <hyperlink ref="B67" r:id="rId14" xr:uid="{EBC44099-430A-4C15-98B8-6F679BB288CA}"/>
    <hyperlink ref="B69" r:id="rId15" xr:uid="{72D87BF2-8792-4DDC-82CA-1EEB2BF0164A}"/>
    <hyperlink ref="B127" r:id="rId16" xr:uid="{A5927528-FD65-4C2C-9084-BA8E6C7DCBA9}"/>
    <hyperlink ref="B129" r:id="rId17" xr:uid="{83DB2329-5770-4480-8A01-A02A7A8CAA2D}"/>
    <hyperlink ref="B119" r:id="rId18" xr:uid="{D2BD2680-48E1-42E6-A439-14731BF6BF04}"/>
    <hyperlink ref="B121" r:id="rId19" xr:uid="{2E6FEFF5-A4DB-47D5-8E16-102CF3210694}"/>
    <hyperlink ref="B96" r:id="rId20" xr:uid="{DAD915E2-A78E-4C02-AF5D-054B52669B55}"/>
    <hyperlink ref="B77" r:id="rId21" xr:uid="{49CBB279-D89C-4E03-9359-7E26D56B64CA}"/>
    <hyperlink ref="B27" r:id="rId22" xr:uid="{A45FA66E-40A7-4420-A496-21CDE8C09317}"/>
    <hyperlink ref="B169" r:id="rId23" xr:uid="{D0CF86B3-1A77-40AA-ACAB-B726648716F8}"/>
    <hyperlink ref="B71" r:id="rId24" xr:uid="{6141CDB5-F37E-44FD-946F-3170FCC5B705}"/>
    <hyperlink ref="B34" r:id="rId25" xr:uid="{17F744E9-4654-4298-BB31-906F93092B8C}"/>
    <hyperlink ref="B125" r:id="rId26" xr:uid="{C2481D34-EEA7-401D-82AF-945DAD950C3C}"/>
    <hyperlink ref="B88" r:id="rId27" xr:uid="{4FE419D0-FABC-4B50-A7A1-45610145F876}"/>
    <hyperlink ref="B89" r:id="rId28" xr:uid="{F10F810A-179B-4980-A6E7-C6D0950656EB}"/>
    <hyperlink ref="B90" r:id="rId29" xr:uid="{7827FEA2-AFA0-46B2-BE1D-A834D2053658}"/>
    <hyperlink ref="B53" r:id="rId30" xr:uid="{502E328F-A8BA-4428-A284-769CFA701000}"/>
    <hyperlink ref="B76" r:id="rId31" xr:uid="{AF1715A2-1017-4100-B276-126D4BA26E85}"/>
    <hyperlink ref="B29" r:id="rId32" xr:uid="{2DDCB6BC-2CCE-464B-B103-72C6AE0AF0FB}"/>
    <hyperlink ref="B31" r:id="rId33" xr:uid="{68DFEF87-2EAC-4B89-9312-9A59E16A507F}"/>
    <hyperlink ref="B22" r:id="rId34" xr:uid="{49FB79DC-1599-4E76-9CB3-E7ADF1FA198F}"/>
    <hyperlink ref="B50" r:id="rId35" xr:uid="{79288650-7E99-40A9-AC21-AFE75D3737CF}"/>
    <hyperlink ref="B45" r:id="rId36" xr:uid="{77377EFB-EDBC-4CAF-9DD2-C4BB0478B769}"/>
    <hyperlink ref="B47" r:id="rId37" xr:uid="{9859C59C-CE91-4F22-85E0-41E727FD0CCC}"/>
    <hyperlink ref="B79" r:id="rId38" xr:uid="{255B4397-276F-4CD4-8CA7-D653DB3354B2}"/>
    <hyperlink ref="B83" r:id="rId39" xr:uid="{2E3A410C-BC66-41BF-A01E-0FD6FA321EAD}"/>
    <hyperlink ref="B85" r:id="rId40" xr:uid="{284AD787-8713-49EB-A76B-E729635425B8}"/>
    <hyperlink ref="B104" r:id="rId41" xr:uid="{E0B90C57-530E-4E95-A3C4-EF163803E77C}"/>
    <hyperlink ref="B13" r:id="rId42" xr:uid="{283B916B-386E-4594-93BE-9D0834A9BC26}"/>
    <hyperlink ref="B142" r:id="rId43" xr:uid="{1CDE39EE-EE43-470D-B314-718AD220BE4D}"/>
    <hyperlink ref="B144" r:id="rId44" xr:uid="{4D393136-6490-4D84-A4CC-12F654B3B75A}"/>
    <hyperlink ref="B140" r:id="rId45" xr:uid="{0612A738-ECDF-40BA-BAA1-62961B00722D}"/>
    <hyperlink ref="B146" r:id="rId46" xr:uid="{7F20888B-E490-4D75-98C9-0FE20062FE38}"/>
    <hyperlink ref="B149" r:id="rId47" xr:uid="{418A5CEB-D734-41CB-8F43-45F5CB73D715}"/>
    <hyperlink ref="B150" r:id="rId48" xr:uid="{0C0BD531-808A-4477-AE61-6FCBFC3C92AF}"/>
    <hyperlink ref="B153" r:id="rId49" xr:uid="{F8AFF787-C270-43C2-8492-117A98E7870F}"/>
    <hyperlink ref="B155" r:id="rId50" xr:uid="{F3809B98-7E27-4BDC-92F7-B4E8FF3AE178}"/>
    <hyperlink ref="B159" r:id="rId51" xr:uid="{705AA948-F43C-415C-B6C7-645932A7BE2D}"/>
    <hyperlink ref="B161" r:id="rId52" xr:uid="{0DB7D6A9-3E8F-474D-8C64-B4AB8E9105D0}"/>
    <hyperlink ref="B168" r:id="rId53" xr:uid="{0FC67995-B1BD-4B7C-887F-5D800794868E}"/>
    <hyperlink ref="B166" r:id="rId54" xr:uid="{EBCFFF8E-8888-49F8-9FC4-CA719A0F7DF7}"/>
    <hyperlink ref="B38" r:id="rId55" xr:uid="{F7895CAF-DF78-4C37-8A5E-0C877DAAD301}"/>
    <hyperlink ref="B40" r:id="rId56" xr:uid="{91E15DAB-D8B0-4F54-A526-855A2F321A1A}"/>
    <hyperlink ref="B20" r:id="rId57" xr:uid="{9C60C9CB-39DA-4030-8220-B3E2E910EAA2}"/>
    <hyperlink ref="B86" r:id="rId58" xr:uid="{7864CBA2-3B09-471B-9A7D-4ABDCDA545A8}"/>
    <hyperlink ref="B116" r:id="rId59" xr:uid="{CE809045-F71F-4E6C-98AA-081DCCA60BCD}"/>
    <hyperlink ref="B48" r:id="rId60" xr:uid="{AEAB81B4-FB31-4AB3-954C-1B738311CA11}"/>
    <hyperlink ref="B26" r:id="rId61" xr:uid="{110FB725-5497-420E-9B8C-696E132F25BD}"/>
    <hyperlink ref="B17" r:id="rId62" xr:uid="{46DD08CB-5E05-4C9B-8315-0649E0A5FDEB}"/>
    <hyperlink ref="B43" r:id="rId63" xr:uid="{BED6CAE1-A44F-4F4D-ACDC-B33E1B5DE138}"/>
    <hyperlink ref="B55" r:id="rId64" xr:uid="{0C8D7EE5-DD69-4467-AA40-76BCCC44D4DB}"/>
    <hyperlink ref="B132" r:id="rId65" xr:uid="{6277B752-CFC5-40B2-A804-2BBF4C1A4936}"/>
    <hyperlink ref="B134" r:id="rId66" xr:uid="{F253F24B-9D3B-4431-8E43-6142C02FD9B9}"/>
    <hyperlink ref="B75" r:id="rId67" xr:uid="{22BD16EB-963D-4C1A-A486-C50106D9DB72}"/>
    <hyperlink ref="B170" r:id="rId68" xr:uid="{C6D0CBC7-F3F1-4DE1-8ACE-D917CC48EE87}"/>
    <hyperlink ref="B174" r:id="rId69" xr:uid="{3E1BA02D-F1F1-42AF-A192-41190487473E}"/>
    <hyperlink ref="B33" r:id="rId70" xr:uid="{2C8EA859-43C7-4494-86FA-1B1767230333}"/>
    <hyperlink ref="B106" r:id="rId71" xr:uid="{1392A074-2409-41E7-A12D-921A34F3755C}"/>
    <hyperlink ref="B111" r:id="rId72" xr:uid="{E32035F4-465D-438F-9E9B-5744F2F5D732}"/>
    <hyperlink ref="B112" r:id="rId73" xr:uid="{EC70DBB2-454F-40B5-84A6-E0C45957FC59}"/>
    <hyperlink ref="B114" r:id="rId74" xr:uid="{1C9D4B70-0789-47D5-A423-D54E936EB76A}"/>
    <hyperlink ref="B107" r:id="rId75" xr:uid="{4AE8ECCB-3375-45C4-B67A-27301771467E}"/>
    <hyperlink ref="B109" r:id="rId76" xr:uid="{B06E2672-21E1-423E-B85D-22527B872E07}"/>
  </hyperlinks>
  <pageMargins left="3.937007874015748E-2" right="3.937007874015748E-2" top="0.35433070866141736" bottom="0.35433070866141736" header="0.11811023622047245" footer="0.11811023622047245"/>
  <pageSetup paperSize="9" scale="71" fitToHeight="0" orientation="landscape" r:id="rId77"/>
  <drawing r:id="rId7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SS24 Florsheim AU</vt:lpstr>
      <vt:lpstr>'SS24 Florsheim AU'!Print_Area</vt:lpstr>
      <vt:lpstr>'SS24 Florsheim AU'!Print_Titles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Ross Hawke</dc:creator>
  <cp:lastModifiedBy>Ross Hawke</cp:lastModifiedBy>
  <cp:lastPrinted>2023-11-26T22:55:02Z</cp:lastPrinted>
  <dcterms:created xsi:type="dcterms:W3CDTF">2023-11-03T05:58:18Z</dcterms:created>
  <dcterms:modified xsi:type="dcterms:W3CDTF">2024-01-22T03:18:00Z</dcterms:modified>
</cp:coreProperties>
</file>