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Nunn_Bush\"/>
    </mc:Choice>
  </mc:AlternateContent>
  <xr:revisionPtr revIDLastSave="0" documentId="8_{B0803320-D62D-4B56-9C79-9CDAF184BAE9}" xr6:coauthVersionLast="47" xr6:coauthVersionMax="47" xr10:uidLastSave="{00000000-0000-0000-0000-000000000000}"/>
  <bookViews>
    <workbookView xWindow="-108" yWindow="-108" windowWidth="23256" windowHeight="12720" xr2:uid="{07A0855C-BFFB-4709-8EC4-1D670E6DD7C5}"/>
  </bookViews>
  <sheets>
    <sheet name="Nunn Bush AW24" sheetId="1" r:id="rId1"/>
  </sheets>
  <definedNames>
    <definedName name="_xlnm.Print_Area" localSheetId="0">'Nunn Bush AW24'!$A$1:$AA$50</definedName>
    <definedName name="_xlnm.Print_Titles" localSheetId="0">'Nunn Bush AW24'!$9:$10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5" i="1" l="1"/>
  <c r="Z44" i="1"/>
  <c r="AA44" i="1" s="1"/>
  <c r="Z43" i="1"/>
  <c r="Z42" i="1"/>
  <c r="Z41" i="1"/>
  <c r="Z40" i="1"/>
  <c r="Z39" i="1"/>
  <c r="AA39" i="1" s="1"/>
  <c r="Z38" i="1"/>
  <c r="AA38" i="1" s="1"/>
  <c r="Z37" i="1"/>
  <c r="Z35" i="1"/>
  <c r="Z36" i="1"/>
  <c r="Z34" i="1"/>
  <c r="Z32" i="1"/>
  <c r="Z31" i="1"/>
  <c r="Z30" i="1"/>
  <c r="Z29" i="1"/>
  <c r="Z28" i="1"/>
  <c r="Z27" i="1"/>
  <c r="Z26" i="1"/>
  <c r="Z25" i="1"/>
  <c r="AA25" i="1" s="1"/>
  <c r="Z24" i="1"/>
  <c r="Z23" i="1"/>
  <c r="Z22" i="1"/>
  <c r="AA22" i="1" s="1"/>
  <c r="Z21" i="1"/>
  <c r="AA21" i="1" s="1"/>
  <c r="Z20" i="1"/>
  <c r="AA20" i="1" s="1"/>
  <c r="Z19" i="1"/>
  <c r="Z16" i="1"/>
  <c r="Z17" i="1"/>
  <c r="Z18" i="1"/>
  <c r="Z15" i="1"/>
  <c r="AA15" i="1" s="1"/>
  <c r="Z13" i="1"/>
  <c r="Z14" i="1"/>
  <c r="AA14" i="1" s="1"/>
  <c r="Z12" i="1"/>
  <c r="Z11" i="1"/>
  <c r="AA45" i="1"/>
  <c r="AA43" i="1"/>
  <c r="AA42" i="1"/>
  <c r="AA41" i="1"/>
  <c r="AA40" i="1"/>
  <c r="AA37" i="1"/>
  <c r="AA35" i="1"/>
  <c r="AA36" i="1"/>
  <c r="AA12" i="1"/>
  <c r="AA13" i="1"/>
  <c r="AA16" i="1"/>
  <c r="AA17" i="1"/>
  <c r="AA18" i="1"/>
  <c r="AA19" i="1"/>
  <c r="AA23" i="1"/>
  <c r="AA24" i="1"/>
  <c r="AA26" i="1"/>
  <c r="AA27" i="1"/>
  <c r="AA28" i="1"/>
  <c r="AA29" i="1"/>
  <c r="AA30" i="1"/>
  <c r="AA31" i="1"/>
  <c r="AA32" i="1"/>
  <c r="Z33" i="1"/>
  <c r="AA33" i="1" s="1"/>
  <c r="AA11" i="1"/>
  <c r="Z46" i="1" l="1"/>
  <c r="AA34" i="1"/>
  <c r="AA46" i="1" s="1"/>
</calcChain>
</file>

<file path=xl/sharedStrings.xml><?xml version="1.0" encoding="utf-8"?>
<sst xmlns="http://schemas.openxmlformats.org/spreadsheetml/2006/main" count="186" uniqueCount="96">
  <si>
    <t>1912 CHELSEA</t>
  </si>
  <si>
    <t>1912 LACE BOOT</t>
  </si>
  <si>
    <t>1912 ZIP BT</t>
  </si>
  <si>
    <t>BAXTER PLAIN</t>
  </si>
  <si>
    <t>BREW CITY CANVAS</t>
  </si>
  <si>
    <t>CENTRO CAP</t>
  </si>
  <si>
    <t>CENTRO PLAIN</t>
  </si>
  <si>
    <t>EXCURSION SLIP</t>
  </si>
  <si>
    <t>KORE PRO CAP</t>
  </si>
  <si>
    <t>KORE PRO PLAIN</t>
  </si>
  <si>
    <t>KORE PRO SLIP</t>
  </si>
  <si>
    <t>KORE TOUR CHUKKA</t>
  </si>
  <si>
    <t>MAC MOCC OX</t>
  </si>
  <si>
    <t>MAC MOCC SLIP</t>
  </si>
  <si>
    <t>OTTO CHUKKA</t>
  </si>
  <si>
    <t>OTTO PLAIN</t>
  </si>
  <si>
    <t>OTTO PLAIN OX</t>
  </si>
  <si>
    <t>STYLE NAME</t>
  </si>
  <si>
    <t>IMAGE LINK</t>
  </si>
  <si>
    <t>COLOUR</t>
  </si>
  <si>
    <t>WHOLESALE</t>
  </si>
  <si>
    <t>STYLE CODE</t>
  </si>
  <si>
    <t>COLOUR CODE</t>
  </si>
  <si>
    <t>MENS UK</t>
  </si>
  <si>
    <t>Total Units</t>
  </si>
  <si>
    <t>Total Dollar Incl GST</t>
  </si>
  <si>
    <t>Ex GST</t>
  </si>
  <si>
    <t>Incl GST</t>
  </si>
  <si>
    <t>RRP</t>
  </si>
  <si>
    <t>MENS EURO</t>
  </si>
  <si>
    <t>BAXTER CAP</t>
  </si>
  <si>
    <t>ACCOUNT NAME:</t>
  </si>
  <si>
    <t>NOTES:</t>
  </si>
  <si>
    <t>DATE:</t>
  </si>
  <si>
    <t>NUNN BUSH AW24 ORDER FORM</t>
  </si>
  <si>
    <t>COGNAC CLASSIC</t>
  </si>
  <si>
    <t>BLACK CLASSIC</t>
  </si>
  <si>
    <t>001</t>
  </si>
  <si>
    <t>COGNAC FULL GRAIN</t>
  </si>
  <si>
    <t>BLACK FULL GRAIN</t>
  </si>
  <si>
    <t>BROWN CRAZYHORSE</t>
  </si>
  <si>
    <t>207</t>
  </si>
  <si>
    <t>BLACK SMOOTH</t>
  </si>
  <si>
    <t>COGNAC SMOOTH</t>
  </si>
  <si>
    <t>NAVY SUEDE</t>
  </si>
  <si>
    <t>GREY SUEDE</t>
  </si>
  <si>
    <t>410</t>
  </si>
  <si>
    <t>020</t>
  </si>
  <si>
    <t>COFFEE CRAZYHORSE</t>
  </si>
  <si>
    <t>BROWN TUMBLED</t>
  </si>
  <si>
    <t>BLACK TUMBLED</t>
  </si>
  <si>
    <t>226</t>
  </si>
  <si>
    <t>OTTO SLIP</t>
  </si>
  <si>
    <t>MOCHA SUEDE</t>
  </si>
  <si>
    <t>214</t>
  </si>
  <si>
    <t>NAVY MULTI</t>
  </si>
  <si>
    <t>GREY MULTI</t>
  </si>
  <si>
    <t>BROWN COMBO</t>
  </si>
  <si>
    <t>CHARCOAL COMBO</t>
  </si>
  <si>
    <t>013</t>
  </si>
  <si>
    <t>BLACK CRAZYHORSE</t>
  </si>
  <si>
    <t>228</t>
  </si>
  <si>
    <t>BLACK CANVAS</t>
  </si>
  <si>
    <t>1913 CHELSEA</t>
  </si>
  <si>
    <t>Pg 3</t>
  </si>
  <si>
    <t xml:space="preserve">Pg 4 </t>
  </si>
  <si>
    <t>Pg 5</t>
  </si>
  <si>
    <t xml:space="preserve">Pg 6 </t>
  </si>
  <si>
    <t>Pg 7</t>
  </si>
  <si>
    <t xml:space="preserve">Pg 8 </t>
  </si>
  <si>
    <t>Pg 9</t>
  </si>
  <si>
    <t>Pg 10</t>
  </si>
  <si>
    <t>Pg 20</t>
  </si>
  <si>
    <t>Pg 11</t>
  </si>
  <si>
    <t>Pg 12</t>
  </si>
  <si>
    <t>Pg 13</t>
  </si>
  <si>
    <t>Pg 14</t>
  </si>
  <si>
    <t>Pg 15</t>
  </si>
  <si>
    <t>CITY WALK LACE</t>
  </si>
  <si>
    <t>Pg 16</t>
  </si>
  <si>
    <t>Pg 17</t>
  </si>
  <si>
    <t xml:space="preserve">Pg 18 </t>
  </si>
  <si>
    <t>Pg 19</t>
  </si>
  <si>
    <t>Pg 21</t>
  </si>
  <si>
    <t>Pg 22</t>
  </si>
  <si>
    <t xml:space="preserve">Contact Sales - Email sales@florsheim.com.au Phone (03) 9485 5611 </t>
  </si>
  <si>
    <t>WEB VIEW</t>
  </si>
  <si>
    <t>CATALOGUE PDF</t>
  </si>
  <si>
    <t>ONLINE ORDERING</t>
  </si>
  <si>
    <t>LINE SHEET PDF</t>
  </si>
  <si>
    <r>
      <t xml:space="preserve">MENS UK </t>
    </r>
    <r>
      <rPr>
        <b/>
        <sz val="10"/>
        <color theme="0"/>
        <rFont val="Calibri"/>
        <family val="2"/>
        <scheme val="minor"/>
      </rPr>
      <t>EE</t>
    </r>
  </si>
  <si>
    <r>
      <t xml:space="preserve">MENS UK </t>
    </r>
    <r>
      <rPr>
        <b/>
        <sz val="10"/>
        <color theme="0"/>
        <rFont val="Calibri"/>
        <family val="2"/>
        <scheme val="minor"/>
      </rPr>
      <t>EEE</t>
    </r>
  </si>
  <si>
    <t>PH: 03 94855600  EMAIL: sales@florsheim.com.au</t>
  </si>
  <si>
    <t># This new price list suprecedes all previous price lists published</t>
  </si>
  <si>
    <t># Florsheim Australia Pty Ltd reserves the right to update prices in the event of significant unplanned input costs, including, but not limited to factory prices and shipping costs</t>
  </si>
  <si>
    <t>Prices effective from 1st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</si>
</sst>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\ ?/2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6"/>
      <color theme="0"/>
      <name val="Arial Narrow"/>
      <family val="2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1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29">
    <xf numFmtId="0" fontId="0" fillId="0" borderId="0" xfId="0"/>
    <xf numFmtId="44" fontId="0" fillId="0" borderId="0" xfId="1" applyFont="1"/>
    <xf numFmtId="0" fontId="6" fillId="0" borderId="3" xfId="0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49" fontId="0" fillId="0" borderId="0" xfId="0" applyNumberFormat="1"/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44" fontId="0" fillId="0" borderId="18" xfId="1" applyFont="1" applyBorder="1"/>
    <xf numFmtId="0" fontId="0" fillId="0" borderId="18" xfId="0" applyBorder="1"/>
    <xf numFmtId="49" fontId="0" fillId="0" borderId="18" xfId="0" applyNumberFormat="1" applyBorder="1"/>
    <xf numFmtId="44" fontId="9" fillId="0" borderId="18" xfId="2" applyNumberFormat="1" applyBorder="1"/>
    <xf numFmtId="44" fontId="0" fillId="0" borderId="18" xfId="1" applyFont="1" applyBorder="1" applyAlignment="1">
      <alignment horizontal="left" vertical="center"/>
    </xf>
    <xf numFmtId="49" fontId="0" fillId="0" borderId="18" xfId="1" applyNumberFormat="1" applyFont="1" applyBorder="1"/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11" xfId="0" applyFill="1" applyBorder="1"/>
    <xf numFmtId="0" fontId="0" fillId="2" borderId="13" xfId="0" applyFill="1" applyBorder="1"/>
    <xf numFmtId="44" fontId="0" fillId="2" borderId="14" xfId="1" applyFont="1" applyFill="1" applyBorder="1"/>
    <xf numFmtId="0" fontId="0" fillId="0" borderId="14" xfId="0" applyBorder="1"/>
    <xf numFmtId="0" fontId="3" fillId="0" borderId="22" xfId="0" applyFont="1" applyBorder="1" applyAlignment="1">
      <alignment vertical="center" wrapText="1"/>
    </xf>
    <xf numFmtId="44" fontId="9" fillId="0" borderId="3" xfId="2" applyNumberFormat="1" applyBorder="1"/>
    <xf numFmtId="44" fontId="0" fillId="0" borderId="3" xfId="1" applyFont="1" applyBorder="1"/>
    <xf numFmtId="0" fontId="0" fillId="0" borderId="3" xfId="0" applyBorder="1"/>
    <xf numFmtId="49" fontId="0" fillId="0" borderId="3" xfId="0" applyNumberFormat="1" applyBorder="1"/>
    <xf numFmtId="0" fontId="5" fillId="0" borderId="23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44" fontId="3" fillId="0" borderId="3" xfId="1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44" fontId="3" fillId="0" borderId="7" xfId="1" applyFont="1" applyBorder="1" applyAlignment="1">
      <alignment horizontal="left" vertical="center"/>
    </xf>
    <xf numFmtId="0" fontId="7" fillId="0" borderId="7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14" xfId="0" applyFont="1" applyFill="1" applyBorder="1"/>
    <xf numFmtId="0" fontId="4" fillId="2" borderId="15" xfId="0" applyFont="1" applyFill="1" applyBorder="1"/>
    <xf numFmtId="0" fontId="0" fillId="3" borderId="3" xfId="0" applyFill="1" applyBorder="1"/>
    <xf numFmtId="0" fontId="0" fillId="3" borderId="18" xfId="0" applyFill="1" applyBorder="1"/>
    <xf numFmtId="0" fontId="0" fillId="3" borderId="16" xfId="0" applyFill="1" applyBorder="1"/>
    <xf numFmtId="0" fontId="0" fillId="3" borderId="25" xfId="0" applyFill="1" applyBorder="1"/>
    <xf numFmtId="0" fontId="0" fillId="0" borderId="26" xfId="0" applyBorder="1"/>
    <xf numFmtId="0" fontId="0" fillId="0" borderId="27" xfId="0" applyBorder="1"/>
    <xf numFmtId="44" fontId="0" fillId="0" borderId="28" xfId="0" applyNumberFormat="1" applyBorder="1"/>
    <xf numFmtId="44" fontId="0" fillId="0" borderId="29" xfId="0" applyNumberFormat="1" applyBorder="1"/>
    <xf numFmtId="44" fontId="0" fillId="0" borderId="21" xfId="0" applyNumberFormat="1" applyBorder="1"/>
    <xf numFmtId="0" fontId="0" fillId="0" borderId="21" xfId="0" applyBorder="1"/>
    <xf numFmtId="0" fontId="12" fillId="3" borderId="28" xfId="0" applyFont="1" applyFill="1" applyBorder="1" applyAlignment="1">
      <alignment vertical="center"/>
    </xf>
    <xf numFmtId="0" fontId="0" fillId="3" borderId="17" xfId="0" applyFill="1" applyBorder="1"/>
    <xf numFmtId="0" fontId="12" fillId="3" borderId="29" xfId="0" applyFont="1" applyFill="1" applyBorder="1" applyAlignment="1">
      <alignment vertical="center"/>
    </xf>
    <xf numFmtId="0" fontId="0" fillId="3" borderId="30" xfId="0" applyFill="1" applyBorder="1"/>
    <xf numFmtId="0" fontId="0" fillId="0" borderId="30" xfId="0" applyBorder="1"/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5" fillId="0" borderId="31" xfId="0" applyFont="1" applyBorder="1" applyAlignment="1">
      <alignment vertical="center" wrapText="1"/>
    </xf>
    <xf numFmtId="44" fontId="0" fillId="0" borderId="32" xfId="1" applyFont="1" applyBorder="1"/>
    <xf numFmtId="0" fontId="0" fillId="0" borderId="32" xfId="0" applyBorder="1"/>
    <xf numFmtId="49" fontId="0" fillId="0" borderId="32" xfId="0" applyNumberFormat="1" applyBorder="1"/>
    <xf numFmtId="0" fontId="12" fillId="3" borderId="33" xfId="0" applyFont="1" applyFill="1" applyBorder="1" applyAlignment="1">
      <alignment vertical="center"/>
    </xf>
    <xf numFmtId="0" fontId="0" fillId="0" borderId="34" xfId="0" applyBorder="1"/>
    <xf numFmtId="0" fontId="0" fillId="3" borderId="32" xfId="0" applyFill="1" applyBorder="1"/>
    <xf numFmtId="0" fontId="0" fillId="3" borderId="35" xfId="0" applyFill="1" applyBorder="1"/>
    <xf numFmtId="0" fontId="0" fillId="0" borderId="24" xfId="0" applyBorder="1"/>
    <xf numFmtId="0" fontId="0" fillId="0" borderId="37" xfId="0" applyBorder="1"/>
    <xf numFmtId="49" fontId="7" fillId="0" borderId="2" xfId="1" applyNumberFormat="1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16" xfId="1" applyFont="1" applyBorder="1" applyAlignment="1">
      <alignment horizontal="center" vertical="center"/>
    </xf>
    <xf numFmtId="44" fontId="3" fillId="0" borderId="17" xfId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4" fillId="2" borderId="0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0" fontId="14" fillId="2" borderId="11" xfId="2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44" fontId="0" fillId="0" borderId="8" xfId="1" applyFont="1" applyBorder="1" applyAlignment="1">
      <alignment horizontal="left" vertical="center"/>
    </xf>
    <xf numFmtId="44" fontId="0" fillId="0" borderId="9" xfId="1" applyFont="1" applyBorder="1" applyAlignment="1">
      <alignment horizontal="left" vertical="center"/>
    </xf>
    <xf numFmtId="44" fontId="0" fillId="0" borderId="10" xfId="1" applyFont="1" applyBorder="1" applyAlignment="1">
      <alignment horizontal="left" vertical="center"/>
    </xf>
    <xf numFmtId="44" fontId="0" fillId="0" borderId="13" xfId="1" applyFont="1" applyBorder="1" applyAlignment="1">
      <alignment horizontal="left" vertical="center"/>
    </xf>
    <xf numFmtId="44" fontId="0" fillId="0" borderId="14" xfId="1" applyFont="1" applyBorder="1" applyAlignment="1">
      <alignment horizontal="left" vertical="center"/>
    </xf>
    <xf numFmtId="44" fontId="0" fillId="0" borderId="15" xfId="1" applyFont="1" applyBorder="1" applyAlignment="1">
      <alignment horizontal="left" vertical="center"/>
    </xf>
    <xf numFmtId="44" fontId="9" fillId="0" borderId="24" xfId="2" applyNumberForma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0" fillId="0" borderId="36" xfId="0" applyBorder="1"/>
    <xf numFmtId="44" fontId="0" fillId="0" borderId="24" xfId="1" applyFont="1" applyBorder="1"/>
    <xf numFmtId="49" fontId="0" fillId="0" borderId="24" xfId="0" applyNumberForma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396240</xdr:colOff>
      <xdr:row>0</xdr:row>
      <xdr:rowOff>30481</xdr:rowOff>
    </xdr:from>
    <xdr:to>
      <xdr:col>1</xdr:col>
      <xdr:colOff>117211</xdr:colOff>
      <xdr:row>7</xdr:row>
      <xdr:rowOff>129541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87C2C69-7794-8C8F-A0F6-901FCE6CA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30481"/>
          <a:ext cx="1023991" cy="1402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ctionagencies.com.au/images/nunn_bush/NunnBush_AW24_Catalogue/NunnBush_AW24_Catalogue-10.jpg" TargetMode="External"/><Relationship Id="rId13" Type="http://schemas.openxmlformats.org/officeDocument/2006/relationships/hyperlink" Target="https://www.actionagencies.com.au/images/nunn_bush/NunnBush_AW24_Catalogue/NunnBush_AW24_Catalogue-15.jpg" TargetMode="External"/><Relationship Id="rId18" Type="http://schemas.openxmlformats.org/officeDocument/2006/relationships/hyperlink" Target="https://www.actionagencies.com.au/images/nunn_bush/NunnBush_AW24_Catalogue/NunnBush_AW24_Catalogue-20.jpg" TargetMode="External"/><Relationship Id="rId26" Type="http://schemas.openxmlformats.org/officeDocument/2006/relationships/printerSettings" Target="../printerSettings/printerSettings1.bin"/><Relationship Id="rId3" Type="http://schemas.openxmlformats.org/officeDocument/2006/relationships/hyperlink" Target="https://www.actionagencies.com.au/images/nunn_bush/NunnBush_AW24_Catalogue/NunnBush_AW24_Catalogue-5.jpg" TargetMode="External"/><Relationship Id="rId21" Type="http://schemas.openxmlformats.org/officeDocument/2006/relationships/hyperlink" Target="mailto:sales@florsheim.com.au" TargetMode="External"/><Relationship Id="rId7" Type="http://schemas.openxmlformats.org/officeDocument/2006/relationships/hyperlink" Target="https://www.actionagencies.com.au/images/nunn_bush/NunnBush_AW24_Catalogue/NunnBush_AW24_Catalogue-9.jpg" TargetMode="External"/><Relationship Id="rId12" Type="http://schemas.openxmlformats.org/officeDocument/2006/relationships/hyperlink" Target="https://www.actionagencies.com.au/images/nunn_bush/NunnBush_AW24_Catalogue/NunnBush_AW24_Catalogue-14.jpg" TargetMode="External"/><Relationship Id="rId17" Type="http://schemas.openxmlformats.org/officeDocument/2006/relationships/hyperlink" Target="https://www.actionagencies.com.au/images/nunn_bush/NunnBush_AW24_Catalogue/NunnBush_AW24_Catalogue-19.jpg" TargetMode="External"/><Relationship Id="rId25" Type="http://schemas.openxmlformats.org/officeDocument/2006/relationships/hyperlink" Target="https://www.actionagencies.com.au/files/Florsheim/NunnBush_AW24_Line_Sheet.pdf" TargetMode="External"/><Relationship Id="rId2" Type="http://schemas.openxmlformats.org/officeDocument/2006/relationships/hyperlink" Target="https://www.actionagencies.com.au/images/nunn_bush/NunnBush_AW24_Catalogue/NunnBush_AW24_Catalogue-4.jpg" TargetMode="External"/><Relationship Id="rId16" Type="http://schemas.openxmlformats.org/officeDocument/2006/relationships/hyperlink" Target="https://www.actionagencies.com.au/images/nunn_bush/NunnBush_AW24_Catalogue/NunnBush_AW24_Catalogue-18.jpg" TargetMode="External"/><Relationship Id="rId20" Type="http://schemas.openxmlformats.org/officeDocument/2006/relationships/hyperlink" Target="https://www.actionagencies.com.au/images/nunn_bush/NunnBush_AW24_Catalogue/NunnBush_AW24_Catalogue-22.jpg" TargetMode="External"/><Relationship Id="rId1" Type="http://schemas.openxmlformats.org/officeDocument/2006/relationships/hyperlink" Target="https://www.actionagencies.com.au/images/nunn_bush/NunnBush_AW24_Catalogue/NunnBush_AW24_Catalogue-3.jpg" TargetMode="External"/><Relationship Id="rId6" Type="http://schemas.openxmlformats.org/officeDocument/2006/relationships/hyperlink" Target="https://www.actionagencies.com.au/images/nunn_bush/NunnBush_AW24_Catalogue/NunnBush_AW24_Catalogue-8.jpg" TargetMode="External"/><Relationship Id="rId11" Type="http://schemas.openxmlformats.org/officeDocument/2006/relationships/hyperlink" Target="https://www.actionagencies.com.au/images/nunn_bush/NunnBush_AW24_Catalogue/NunnBush_AW24_Catalogue-13.jpg" TargetMode="External"/><Relationship Id="rId24" Type="http://schemas.openxmlformats.org/officeDocument/2006/relationships/hyperlink" Target="https://www.actionagencies.com.au/files/Florsheim/NunnBush_AW24_Catalogue.pdf" TargetMode="External"/><Relationship Id="rId5" Type="http://schemas.openxmlformats.org/officeDocument/2006/relationships/hyperlink" Target="https://www.actionagencies.com.au/images/nunn_bush/NunnBush_AW24_Catalogue/NunnBush_AW24_Catalogue-7.jpg" TargetMode="External"/><Relationship Id="rId15" Type="http://schemas.openxmlformats.org/officeDocument/2006/relationships/hyperlink" Target="https://www.actionagencies.com.au/images/nunn_bush/NunnBush_AW24_Catalogue/NunnBush_AW24_Catalogue-17.jpg" TargetMode="External"/><Relationship Id="rId23" Type="http://schemas.openxmlformats.org/officeDocument/2006/relationships/hyperlink" Target="https://partners.florsheim.com.au/salesman/customerLogin.html" TargetMode="External"/><Relationship Id="rId10" Type="http://schemas.openxmlformats.org/officeDocument/2006/relationships/hyperlink" Target="https://www.actionagencies.com.au/images/nunn_bush/NunnBush_AW24_Catalogue/NunnBush_AW24_Catalogue-12.jpg" TargetMode="External"/><Relationship Id="rId19" Type="http://schemas.openxmlformats.org/officeDocument/2006/relationships/hyperlink" Target="https://www.actionagencies.com.au/images/nunn_bush/NunnBush_AW24_Catalogue/NunnBush_AW24_Catalogue-21.jpg" TargetMode="External"/><Relationship Id="rId4" Type="http://schemas.openxmlformats.org/officeDocument/2006/relationships/hyperlink" Target="https://www.actionagencies.com.au/images/nunn_bush/NunnBush_AW24_Catalogue/NunnBush_AW24_Catalogue-6.jpg" TargetMode="External"/><Relationship Id="rId9" Type="http://schemas.openxmlformats.org/officeDocument/2006/relationships/hyperlink" Target="https://www.actionagencies.com.au/images/nunn_bush/NunnBush_AW24_Catalogue/NunnBush_AW24_Catalogue-11.jpg" TargetMode="External"/><Relationship Id="rId14" Type="http://schemas.openxmlformats.org/officeDocument/2006/relationships/hyperlink" Target="https://www.actionagencies.com.au/images/nunn_bush/NunnBush_AW24_Catalogue/NunnBush_AW24_Catalogue-16.jpg" TargetMode="External"/><Relationship Id="rId22" Type="http://schemas.openxmlformats.org/officeDocument/2006/relationships/hyperlink" Target="https://www.actionagencies.com.au/pages/Florsheim_NunnBush_Portal.html" TargetMode="External"/><Relationship Id="rId2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AC153-B31A-45E4-851A-4060C1F4A537}">
  <sheetPr>
    <pageSetUpPr fitToPage="1"/>
  </sheetPr>
  <dimension ref="A1:AA50"/>
  <sheetViews>
    <sheetView tabSelected="1" workbookViewId="0">
      <pane ySplit="10" topLeftCell="A11" activePane="bottomLeft" state="frozen"/>
      <selection pane="bottomLeft" activeCell="D4" sqref="D4:H5"/>
    </sheetView>
  </sheetViews>
  <sheetFormatPr defaultRowHeight="14.4" x14ac:dyDescent="0.3"/>
  <cols>
    <col min="1" max="1" width="19" customWidth="1"/>
    <col min="2" max="2" width="7.44140625" style="1" customWidth="1"/>
    <col min="3" max="3" width="20.6640625" style="1" customWidth="1"/>
    <col min="4" max="4" width="8.88671875" style="1"/>
    <col min="8" max="8" width="6.77734375" style="11" customWidth="1"/>
    <col min="9" max="9" width="9.6640625" customWidth="1"/>
    <col min="10" max="25" width="5.6640625" customWidth="1"/>
    <col min="26" max="26" width="6" customWidth="1"/>
    <col min="27" max="27" width="12.44140625" customWidth="1"/>
  </cols>
  <sheetData>
    <row r="1" spans="1:27" x14ac:dyDescent="0.3">
      <c r="A1" s="12"/>
      <c r="B1" s="13"/>
      <c r="C1" s="96" t="s">
        <v>34</v>
      </c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57"/>
      <c r="Z1" s="38"/>
      <c r="AA1" s="58"/>
    </row>
    <row r="2" spans="1:27" x14ac:dyDescent="0.3">
      <c r="A2" s="14"/>
      <c r="B2" s="21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3" t="s">
        <v>87</v>
      </c>
      <c r="Z2" s="93"/>
      <c r="AA2" s="94"/>
    </row>
    <row r="3" spans="1:27" ht="15" thickBot="1" x14ac:dyDescent="0.35">
      <c r="A3" s="14"/>
      <c r="B3" s="21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3" t="s">
        <v>89</v>
      </c>
      <c r="Z3" s="93"/>
      <c r="AA3" s="94"/>
    </row>
    <row r="4" spans="1:27" x14ac:dyDescent="0.3">
      <c r="A4" s="14"/>
      <c r="B4" s="21"/>
      <c r="C4" s="6" t="s">
        <v>31</v>
      </c>
      <c r="D4" s="98"/>
      <c r="E4" s="99"/>
      <c r="F4" s="99"/>
      <c r="G4" s="99"/>
      <c r="H4" s="100"/>
      <c r="I4" s="22"/>
      <c r="J4" s="104" t="s">
        <v>32</v>
      </c>
      <c r="K4" s="105"/>
      <c r="L4" s="106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8"/>
      <c r="Y4" s="59"/>
      <c r="Z4" s="39"/>
      <c r="AA4" s="60"/>
    </row>
    <row r="5" spans="1:27" ht="15" thickBot="1" x14ac:dyDescent="0.35">
      <c r="A5" s="23"/>
      <c r="B5" s="21"/>
      <c r="C5" s="8"/>
      <c r="D5" s="101"/>
      <c r="E5" s="102"/>
      <c r="F5" s="102"/>
      <c r="G5" s="102"/>
      <c r="H5" s="103"/>
      <c r="I5" s="22"/>
      <c r="J5" s="5"/>
      <c r="K5" s="22"/>
      <c r="L5" s="109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1"/>
      <c r="Y5" s="95" t="s">
        <v>86</v>
      </c>
      <c r="Z5" s="93"/>
      <c r="AA5" s="94"/>
    </row>
    <row r="6" spans="1:27" x14ac:dyDescent="0.3">
      <c r="A6" s="14"/>
      <c r="B6" s="21"/>
      <c r="C6" s="7" t="s">
        <v>33</v>
      </c>
      <c r="D6" s="115"/>
      <c r="E6" s="116"/>
      <c r="F6" s="116"/>
      <c r="G6" s="116"/>
      <c r="H6" s="117"/>
      <c r="I6" s="22"/>
      <c r="J6" s="5"/>
      <c r="K6" s="22"/>
      <c r="L6" s="109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1"/>
      <c r="Y6" s="95" t="s">
        <v>88</v>
      </c>
      <c r="Z6" s="93"/>
      <c r="AA6" s="94"/>
    </row>
    <row r="7" spans="1:27" ht="15" thickBot="1" x14ac:dyDescent="0.35">
      <c r="A7" s="14"/>
      <c r="B7" s="21"/>
      <c r="C7" s="9"/>
      <c r="D7" s="118"/>
      <c r="E7" s="119"/>
      <c r="F7" s="119"/>
      <c r="G7" s="119"/>
      <c r="H7" s="120"/>
      <c r="I7" s="22"/>
      <c r="J7" s="9"/>
      <c r="K7" s="10"/>
      <c r="L7" s="112"/>
      <c r="M7" s="113"/>
      <c r="N7" s="113"/>
      <c r="O7" s="113"/>
      <c r="P7" s="113"/>
      <c r="Q7" s="113"/>
      <c r="R7" s="113"/>
      <c r="S7" s="113"/>
      <c r="T7" s="113"/>
      <c r="U7" s="113"/>
      <c r="V7" s="113"/>
      <c r="W7" s="113"/>
      <c r="X7" s="114"/>
      <c r="Y7" s="59"/>
      <c r="Z7" s="39"/>
      <c r="AA7" s="60"/>
    </row>
    <row r="8" spans="1:27" ht="14.4" customHeight="1" thickBot="1" x14ac:dyDescent="0.35">
      <c r="A8" s="24"/>
      <c r="B8" s="25"/>
      <c r="C8" s="121" t="s">
        <v>85</v>
      </c>
      <c r="D8" s="121"/>
      <c r="E8" s="121"/>
      <c r="F8" s="121"/>
      <c r="G8" s="121"/>
      <c r="H8" s="121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40"/>
      <c r="Z8" s="40"/>
      <c r="AA8" s="41"/>
    </row>
    <row r="9" spans="1:27" ht="14.4" customHeight="1" x14ac:dyDescent="0.3">
      <c r="A9" s="73" t="s">
        <v>17</v>
      </c>
      <c r="B9" s="75" t="s">
        <v>18</v>
      </c>
      <c r="C9" s="77" t="s">
        <v>19</v>
      </c>
      <c r="D9" s="79" t="s">
        <v>20</v>
      </c>
      <c r="E9" s="80"/>
      <c r="F9" s="34"/>
      <c r="G9" s="71" t="s">
        <v>21</v>
      </c>
      <c r="H9" s="71" t="s">
        <v>22</v>
      </c>
      <c r="I9" s="35" t="s">
        <v>23</v>
      </c>
      <c r="J9" s="2">
        <v>6</v>
      </c>
      <c r="K9" s="3">
        <v>6.5</v>
      </c>
      <c r="L9" s="2">
        <v>7</v>
      </c>
      <c r="M9" s="3">
        <v>7.5</v>
      </c>
      <c r="N9" s="2">
        <v>8</v>
      </c>
      <c r="O9" s="3">
        <v>8.5</v>
      </c>
      <c r="P9" s="2">
        <v>9</v>
      </c>
      <c r="Q9" s="3">
        <v>9.5</v>
      </c>
      <c r="R9" s="2">
        <v>10</v>
      </c>
      <c r="S9" s="3">
        <v>10.5</v>
      </c>
      <c r="T9" s="2">
        <v>11</v>
      </c>
      <c r="U9" s="3">
        <v>11.5</v>
      </c>
      <c r="V9" s="2">
        <v>12</v>
      </c>
      <c r="W9" s="2">
        <v>13</v>
      </c>
      <c r="X9" s="2">
        <v>14</v>
      </c>
      <c r="Y9" s="2">
        <v>15</v>
      </c>
      <c r="Z9" s="122" t="s">
        <v>24</v>
      </c>
      <c r="AA9" s="124" t="s">
        <v>25</v>
      </c>
    </row>
    <row r="10" spans="1:27" ht="15" customHeight="1" thickBot="1" x14ac:dyDescent="0.35">
      <c r="A10" s="74"/>
      <c r="B10" s="76"/>
      <c r="C10" s="78"/>
      <c r="D10" s="36" t="s">
        <v>26</v>
      </c>
      <c r="E10" s="36" t="s">
        <v>27</v>
      </c>
      <c r="F10" s="36" t="s">
        <v>28</v>
      </c>
      <c r="G10" s="72"/>
      <c r="H10" s="72"/>
      <c r="I10" s="37" t="s">
        <v>29</v>
      </c>
      <c r="J10" s="4">
        <v>40</v>
      </c>
      <c r="K10" s="4"/>
      <c r="L10" s="4">
        <v>41</v>
      </c>
      <c r="M10" s="4"/>
      <c r="N10" s="4">
        <v>42</v>
      </c>
      <c r="O10" s="4"/>
      <c r="P10" s="4">
        <v>43</v>
      </c>
      <c r="Q10" s="4"/>
      <c r="R10" s="4">
        <v>44</v>
      </c>
      <c r="S10" s="4"/>
      <c r="T10" s="4">
        <v>45</v>
      </c>
      <c r="U10" s="4"/>
      <c r="V10" s="4">
        <v>46</v>
      </c>
      <c r="W10" s="4">
        <v>47</v>
      </c>
      <c r="X10" s="4">
        <v>48</v>
      </c>
      <c r="Y10" s="4"/>
      <c r="Z10" s="123"/>
      <c r="AA10" s="125"/>
    </row>
    <row r="11" spans="1:27" ht="15" customHeight="1" x14ac:dyDescent="0.3">
      <c r="A11" s="27" t="s">
        <v>0</v>
      </c>
      <c r="B11" s="28" t="s">
        <v>82</v>
      </c>
      <c r="C11" s="29" t="s">
        <v>40</v>
      </c>
      <c r="D11" s="29"/>
      <c r="E11" s="29"/>
      <c r="F11" s="29">
        <v>169.95</v>
      </c>
      <c r="G11" s="30">
        <v>161187</v>
      </c>
      <c r="H11" s="31" t="s">
        <v>41</v>
      </c>
      <c r="I11" s="52" t="s">
        <v>90</v>
      </c>
      <c r="J11" s="53"/>
      <c r="K11" s="42"/>
      <c r="L11" s="30"/>
      <c r="M11" s="30"/>
      <c r="N11" s="30"/>
      <c r="O11" s="30"/>
      <c r="P11" s="30"/>
      <c r="Q11" s="30"/>
      <c r="R11" s="30"/>
      <c r="S11" s="30"/>
      <c r="T11" s="30"/>
      <c r="U11" s="42"/>
      <c r="V11" s="30"/>
      <c r="W11" s="42"/>
      <c r="X11" s="42"/>
      <c r="Y11" s="44"/>
      <c r="Z11" s="46">
        <f>SUM(L11:T11,V11)</f>
        <v>0</v>
      </c>
      <c r="AA11" s="48">
        <f>Z11*E11</f>
        <v>0</v>
      </c>
    </row>
    <row r="12" spans="1:27" ht="15" customHeight="1" x14ac:dyDescent="0.3">
      <c r="A12" s="32" t="s">
        <v>63</v>
      </c>
      <c r="B12" s="15"/>
      <c r="C12" s="15" t="s">
        <v>60</v>
      </c>
      <c r="D12" s="15"/>
      <c r="E12" s="15"/>
      <c r="F12" s="15">
        <v>169.95</v>
      </c>
      <c r="G12" s="16">
        <v>161187</v>
      </c>
      <c r="H12" s="17" t="s">
        <v>37</v>
      </c>
      <c r="I12" s="54" t="s">
        <v>90</v>
      </c>
      <c r="J12" s="55"/>
      <c r="K12" s="43"/>
      <c r="L12" s="16"/>
      <c r="M12" s="16"/>
      <c r="N12" s="16"/>
      <c r="O12" s="16"/>
      <c r="P12" s="16"/>
      <c r="Q12" s="16"/>
      <c r="R12" s="16"/>
      <c r="S12" s="16"/>
      <c r="T12" s="16"/>
      <c r="U12" s="43"/>
      <c r="V12" s="16"/>
      <c r="W12" s="43"/>
      <c r="X12" s="43"/>
      <c r="Y12" s="45"/>
      <c r="Z12" s="47">
        <f>SUM(L12,L12:T12,V12)</f>
        <v>0</v>
      </c>
      <c r="AA12" s="49">
        <f t="shared" ref="AA12:AA45" si="0">Z12*E12</f>
        <v>0</v>
      </c>
    </row>
    <row r="13" spans="1:27" ht="15" customHeight="1" x14ac:dyDescent="0.3">
      <c r="A13" s="33" t="s">
        <v>1</v>
      </c>
      <c r="B13" s="18" t="s">
        <v>72</v>
      </c>
      <c r="C13" s="15" t="s">
        <v>40</v>
      </c>
      <c r="D13" s="15"/>
      <c r="E13" s="15"/>
      <c r="F13" s="15">
        <v>169.95</v>
      </c>
      <c r="G13" s="16">
        <v>161188</v>
      </c>
      <c r="H13" s="17" t="s">
        <v>41</v>
      </c>
      <c r="I13" s="54" t="s">
        <v>90</v>
      </c>
      <c r="J13" s="55"/>
      <c r="K13" s="43"/>
      <c r="L13" s="16"/>
      <c r="M13" s="16"/>
      <c r="N13" s="16"/>
      <c r="O13" s="16"/>
      <c r="P13" s="16"/>
      <c r="Q13" s="16"/>
      <c r="R13" s="16"/>
      <c r="S13" s="16"/>
      <c r="T13" s="16"/>
      <c r="U13" s="43"/>
      <c r="V13" s="16"/>
      <c r="W13" s="43"/>
      <c r="X13" s="43"/>
      <c r="Y13" s="45"/>
      <c r="Z13" s="47">
        <f t="shared" ref="Z13:Z14" si="1">SUM(L13,L13:T13,V13)</f>
        <v>0</v>
      </c>
      <c r="AA13" s="49">
        <f t="shared" si="0"/>
        <v>0</v>
      </c>
    </row>
    <row r="14" spans="1:27" ht="15" customHeight="1" x14ac:dyDescent="0.3">
      <c r="A14" s="33" t="s">
        <v>2</v>
      </c>
      <c r="B14" s="18" t="s">
        <v>83</v>
      </c>
      <c r="C14" s="15" t="s">
        <v>60</v>
      </c>
      <c r="D14" s="15"/>
      <c r="E14" s="15"/>
      <c r="F14" s="15">
        <v>189.95</v>
      </c>
      <c r="G14" s="16">
        <v>161189</v>
      </c>
      <c r="H14" s="17" t="s">
        <v>37</v>
      </c>
      <c r="I14" s="54" t="s">
        <v>90</v>
      </c>
      <c r="J14" s="55"/>
      <c r="K14" s="43"/>
      <c r="L14" s="16"/>
      <c r="M14" s="16"/>
      <c r="N14" s="16"/>
      <c r="O14" s="16"/>
      <c r="P14" s="16"/>
      <c r="Q14" s="16"/>
      <c r="R14" s="16"/>
      <c r="S14" s="16"/>
      <c r="T14" s="16"/>
      <c r="U14" s="43"/>
      <c r="V14" s="16"/>
      <c r="W14" s="43"/>
      <c r="X14" s="43"/>
      <c r="Y14" s="45"/>
      <c r="Z14" s="47">
        <f t="shared" si="1"/>
        <v>0</v>
      </c>
      <c r="AA14" s="49">
        <f t="shared" si="0"/>
        <v>0</v>
      </c>
    </row>
    <row r="15" spans="1:27" ht="15" customHeight="1" x14ac:dyDescent="0.3">
      <c r="A15" s="33" t="s">
        <v>30</v>
      </c>
      <c r="B15" s="18" t="s">
        <v>64</v>
      </c>
      <c r="C15" s="19" t="s">
        <v>35</v>
      </c>
      <c r="D15" s="15"/>
      <c r="E15" s="15"/>
      <c r="F15" s="15">
        <v>129.94999999999999</v>
      </c>
      <c r="G15" s="16">
        <v>121541</v>
      </c>
      <c r="H15" s="20" t="s">
        <v>61</v>
      </c>
      <c r="I15" s="54" t="s">
        <v>91</v>
      </c>
      <c r="J15" s="56"/>
      <c r="K15" s="43"/>
      <c r="L15" s="16"/>
      <c r="M15" s="16"/>
      <c r="N15" s="16"/>
      <c r="O15" s="16"/>
      <c r="P15" s="16"/>
      <c r="Q15" s="16"/>
      <c r="R15" s="16"/>
      <c r="S15" s="16"/>
      <c r="T15" s="16"/>
      <c r="U15" s="43"/>
      <c r="V15" s="16"/>
      <c r="W15" s="43"/>
      <c r="X15" s="43"/>
      <c r="Y15" s="45"/>
      <c r="Z15" s="47">
        <f>SUM(J15,L15:T15,V15)</f>
        <v>0</v>
      </c>
      <c r="AA15" s="49">
        <f t="shared" si="0"/>
        <v>0</v>
      </c>
    </row>
    <row r="16" spans="1:27" ht="15" customHeight="1" x14ac:dyDescent="0.3">
      <c r="A16" s="32" t="s">
        <v>30</v>
      </c>
      <c r="B16" s="15"/>
      <c r="C16" s="15" t="s">
        <v>36</v>
      </c>
      <c r="D16" s="15"/>
      <c r="E16" s="15"/>
      <c r="F16" s="15">
        <v>129.94999999999999</v>
      </c>
      <c r="G16" s="16">
        <v>121541</v>
      </c>
      <c r="H16" s="17" t="s">
        <v>37</v>
      </c>
      <c r="I16" s="54" t="s">
        <v>91</v>
      </c>
      <c r="J16" s="56"/>
      <c r="K16" s="43"/>
      <c r="L16" s="16"/>
      <c r="M16" s="16"/>
      <c r="N16" s="16"/>
      <c r="O16" s="16"/>
      <c r="P16" s="16"/>
      <c r="Q16" s="16"/>
      <c r="R16" s="16"/>
      <c r="S16" s="16"/>
      <c r="T16" s="16"/>
      <c r="U16" s="43"/>
      <c r="V16" s="16"/>
      <c r="W16" s="43"/>
      <c r="X16" s="43"/>
      <c r="Y16" s="45"/>
      <c r="Z16" s="47">
        <f t="shared" ref="Z16:Z18" si="2">SUM(J16,L16:T16,V16)</f>
        <v>0</v>
      </c>
      <c r="AA16" s="49">
        <f t="shared" si="0"/>
        <v>0</v>
      </c>
    </row>
    <row r="17" spans="1:27" ht="15" customHeight="1" x14ac:dyDescent="0.3">
      <c r="A17" s="33" t="s">
        <v>3</v>
      </c>
      <c r="B17" s="18" t="s">
        <v>65</v>
      </c>
      <c r="C17" s="19" t="s">
        <v>35</v>
      </c>
      <c r="D17" s="15"/>
      <c r="E17" s="15"/>
      <c r="F17" s="15">
        <v>129.94999999999999</v>
      </c>
      <c r="G17" s="16">
        <v>121542</v>
      </c>
      <c r="H17" s="20" t="s">
        <v>61</v>
      </c>
      <c r="I17" s="54" t="s">
        <v>91</v>
      </c>
      <c r="J17" s="56"/>
      <c r="K17" s="43"/>
      <c r="L17" s="16"/>
      <c r="M17" s="16"/>
      <c r="N17" s="16"/>
      <c r="O17" s="16"/>
      <c r="P17" s="16"/>
      <c r="Q17" s="16"/>
      <c r="R17" s="16"/>
      <c r="S17" s="16"/>
      <c r="T17" s="16"/>
      <c r="U17" s="43"/>
      <c r="V17" s="16"/>
      <c r="W17" s="43"/>
      <c r="X17" s="43"/>
      <c r="Y17" s="45"/>
      <c r="Z17" s="47">
        <f t="shared" si="2"/>
        <v>0</v>
      </c>
      <c r="AA17" s="49">
        <f t="shared" si="0"/>
        <v>0</v>
      </c>
    </row>
    <row r="18" spans="1:27" ht="15" customHeight="1" x14ac:dyDescent="0.3">
      <c r="A18" s="32" t="s">
        <v>3</v>
      </c>
      <c r="B18" s="15"/>
      <c r="C18" s="15" t="s">
        <v>36</v>
      </c>
      <c r="D18" s="15"/>
      <c r="E18" s="15"/>
      <c r="F18" s="15">
        <v>129.94999999999999</v>
      </c>
      <c r="G18" s="16">
        <v>121542</v>
      </c>
      <c r="H18" s="17" t="s">
        <v>37</v>
      </c>
      <c r="I18" s="54" t="s">
        <v>91</v>
      </c>
      <c r="J18" s="56"/>
      <c r="K18" s="43"/>
      <c r="L18" s="16"/>
      <c r="M18" s="16"/>
      <c r="N18" s="16"/>
      <c r="O18" s="16"/>
      <c r="P18" s="16"/>
      <c r="Q18" s="16"/>
      <c r="R18" s="16"/>
      <c r="S18" s="16"/>
      <c r="T18" s="16"/>
      <c r="U18" s="43"/>
      <c r="V18" s="16"/>
      <c r="W18" s="43"/>
      <c r="X18" s="43"/>
      <c r="Y18" s="45"/>
      <c r="Z18" s="47">
        <f t="shared" si="2"/>
        <v>0</v>
      </c>
      <c r="AA18" s="49">
        <f t="shared" si="0"/>
        <v>0</v>
      </c>
    </row>
    <row r="19" spans="1:27" ht="15" customHeight="1" x14ac:dyDescent="0.3">
      <c r="A19" s="33" t="s">
        <v>4</v>
      </c>
      <c r="B19" s="18" t="s">
        <v>84</v>
      </c>
      <c r="C19" s="15" t="s">
        <v>62</v>
      </c>
      <c r="D19" s="15"/>
      <c r="E19" s="15"/>
      <c r="F19" s="15">
        <v>99.95</v>
      </c>
      <c r="G19" s="16">
        <v>171389</v>
      </c>
      <c r="H19" s="17" t="s">
        <v>37</v>
      </c>
      <c r="I19" s="54" t="s">
        <v>90</v>
      </c>
      <c r="J19" s="55"/>
      <c r="K19" s="43"/>
      <c r="L19" s="16"/>
      <c r="M19" s="16"/>
      <c r="N19" s="16"/>
      <c r="O19" s="16"/>
      <c r="P19" s="16"/>
      <c r="Q19" s="16"/>
      <c r="R19" s="16"/>
      <c r="S19" s="16"/>
      <c r="T19" s="16"/>
      <c r="U19" s="43"/>
      <c r="V19" s="16"/>
      <c r="W19" s="43"/>
      <c r="X19" s="43"/>
      <c r="Y19" s="45"/>
      <c r="Z19" s="47">
        <f t="shared" ref="Z19:Z27" si="3">SUM(L19,L19:T19,V19)</f>
        <v>0</v>
      </c>
      <c r="AA19" s="49">
        <f t="shared" si="0"/>
        <v>0</v>
      </c>
    </row>
    <row r="20" spans="1:27" ht="15" customHeight="1" x14ac:dyDescent="0.3">
      <c r="A20" s="33" t="s">
        <v>5</v>
      </c>
      <c r="B20" s="18" t="s">
        <v>66</v>
      </c>
      <c r="C20" s="15" t="s">
        <v>38</v>
      </c>
      <c r="D20" s="15"/>
      <c r="E20" s="15"/>
      <c r="F20" s="15">
        <v>149.94999999999999</v>
      </c>
      <c r="G20" s="16">
        <v>121558</v>
      </c>
      <c r="H20" s="20" t="s">
        <v>61</v>
      </c>
      <c r="I20" s="54" t="s">
        <v>91</v>
      </c>
      <c r="J20" s="55"/>
      <c r="K20" s="43"/>
      <c r="L20" s="16"/>
      <c r="M20" s="16"/>
      <c r="N20" s="16"/>
      <c r="O20" s="16"/>
      <c r="P20" s="16"/>
      <c r="Q20" s="16"/>
      <c r="R20" s="16"/>
      <c r="S20" s="16"/>
      <c r="T20" s="16"/>
      <c r="U20" s="43"/>
      <c r="V20" s="16"/>
      <c r="W20" s="43"/>
      <c r="X20" s="43"/>
      <c r="Y20" s="45"/>
      <c r="Z20" s="47">
        <f t="shared" si="3"/>
        <v>0</v>
      </c>
      <c r="AA20" s="49">
        <f t="shared" si="0"/>
        <v>0</v>
      </c>
    </row>
    <row r="21" spans="1:27" ht="15" customHeight="1" x14ac:dyDescent="0.3">
      <c r="A21" s="32" t="s">
        <v>5</v>
      </c>
      <c r="B21" s="15"/>
      <c r="C21" s="15" t="s">
        <v>39</v>
      </c>
      <c r="D21" s="15"/>
      <c r="E21" s="15"/>
      <c r="F21" s="15">
        <v>149.94999999999999</v>
      </c>
      <c r="G21" s="16">
        <v>121558</v>
      </c>
      <c r="H21" s="17" t="s">
        <v>37</v>
      </c>
      <c r="I21" s="54" t="s">
        <v>91</v>
      </c>
      <c r="J21" s="55"/>
      <c r="K21" s="43"/>
      <c r="L21" s="16"/>
      <c r="M21" s="16"/>
      <c r="N21" s="16"/>
      <c r="O21" s="16"/>
      <c r="P21" s="16"/>
      <c r="Q21" s="16"/>
      <c r="R21" s="16"/>
      <c r="S21" s="16"/>
      <c r="T21" s="16"/>
      <c r="U21" s="43"/>
      <c r="V21" s="16"/>
      <c r="W21" s="43"/>
      <c r="X21" s="43"/>
      <c r="Y21" s="45"/>
      <c r="Z21" s="47">
        <f t="shared" si="3"/>
        <v>0</v>
      </c>
      <c r="AA21" s="49">
        <f t="shared" si="0"/>
        <v>0</v>
      </c>
    </row>
    <row r="22" spans="1:27" ht="15" customHeight="1" x14ac:dyDescent="0.3">
      <c r="A22" s="33" t="s">
        <v>6</v>
      </c>
      <c r="B22" s="18" t="s">
        <v>67</v>
      </c>
      <c r="C22" s="15" t="s">
        <v>40</v>
      </c>
      <c r="D22" s="15"/>
      <c r="E22" s="15"/>
      <c r="F22" s="15">
        <v>149.94999999999999</v>
      </c>
      <c r="G22" s="16">
        <v>121559</v>
      </c>
      <c r="H22" s="17" t="s">
        <v>41</v>
      </c>
      <c r="I22" s="54" t="s">
        <v>91</v>
      </c>
      <c r="J22" s="55"/>
      <c r="K22" s="43"/>
      <c r="L22" s="16"/>
      <c r="M22" s="16"/>
      <c r="N22" s="16"/>
      <c r="O22" s="16"/>
      <c r="P22" s="16"/>
      <c r="Q22" s="16"/>
      <c r="R22" s="16"/>
      <c r="S22" s="16"/>
      <c r="T22" s="16"/>
      <c r="U22" s="43"/>
      <c r="V22" s="16"/>
      <c r="W22" s="43"/>
      <c r="X22" s="43"/>
      <c r="Y22" s="45"/>
      <c r="Z22" s="47">
        <f t="shared" si="3"/>
        <v>0</v>
      </c>
      <c r="AA22" s="49">
        <f t="shared" si="0"/>
        <v>0</v>
      </c>
    </row>
    <row r="23" spans="1:27" ht="15" customHeight="1" x14ac:dyDescent="0.3">
      <c r="A23" s="32" t="s">
        <v>6</v>
      </c>
      <c r="B23" s="15"/>
      <c r="C23" s="15" t="s">
        <v>39</v>
      </c>
      <c r="D23" s="15"/>
      <c r="E23" s="15"/>
      <c r="F23" s="15">
        <v>149.94999999999999</v>
      </c>
      <c r="G23" s="16">
        <v>121559</v>
      </c>
      <c r="H23" s="17" t="s">
        <v>37</v>
      </c>
      <c r="I23" s="54" t="s">
        <v>91</v>
      </c>
      <c r="J23" s="55"/>
      <c r="K23" s="43"/>
      <c r="L23" s="16"/>
      <c r="M23" s="16"/>
      <c r="N23" s="16"/>
      <c r="O23" s="16"/>
      <c r="P23" s="16"/>
      <c r="Q23" s="16"/>
      <c r="R23" s="16"/>
      <c r="S23" s="16"/>
      <c r="T23" s="16"/>
      <c r="U23" s="43"/>
      <c r="V23" s="16"/>
      <c r="W23" s="43"/>
      <c r="X23" s="43"/>
      <c r="Y23" s="45"/>
      <c r="Z23" s="47">
        <f t="shared" si="3"/>
        <v>0</v>
      </c>
      <c r="AA23" s="49">
        <f t="shared" si="0"/>
        <v>0</v>
      </c>
    </row>
    <row r="24" spans="1:27" ht="15" customHeight="1" x14ac:dyDescent="0.3">
      <c r="A24" s="33" t="s">
        <v>78</v>
      </c>
      <c r="B24" s="18" t="s">
        <v>77</v>
      </c>
      <c r="C24" s="15" t="s">
        <v>55</v>
      </c>
      <c r="D24" s="15"/>
      <c r="E24" s="15"/>
      <c r="F24" s="15">
        <v>119.95</v>
      </c>
      <c r="G24" s="16">
        <v>171341</v>
      </c>
      <c r="H24" s="17" t="s">
        <v>46</v>
      </c>
      <c r="I24" s="54" t="s">
        <v>90</v>
      </c>
      <c r="J24" s="55"/>
      <c r="K24" s="43"/>
      <c r="L24" s="16"/>
      <c r="M24" s="16"/>
      <c r="N24" s="16"/>
      <c r="O24" s="16"/>
      <c r="P24" s="16"/>
      <c r="Q24" s="16"/>
      <c r="R24" s="16"/>
      <c r="S24" s="16"/>
      <c r="T24" s="16"/>
      <c r="U24" s="43"/>
      <c r="V24" s="16"/>
      <c r="W24" s="43"/>
      <c r="X24" s="43"/>
      <c r="Y24" s="45"/>
      <c r="Z24" s="47">
        <f t="shared" si="3"/>
        <v>0</v>
      </c>
      <c r="AA24" s="49">
        <f t="shared" si="0"/>
        <v>0</v>
      </c>
    </row>
    <row r="25" spans="1:27" ht="15" customHeight="1" x14ac:dyDescent="0.3">
      <c r="A25" s="32" t="s">
        <v>78</v>
      </c>
      <c r="B25" s="15"/>
      <c r="C25" s="15" t="s">
        <v>56</v>
      </c>
      <c r="D25" s="15"/>
      <c r="E25" s="15"/>
      <c r="F25" s="15">
        <v>119.95</v>
      </c>
      <c r="G25" s="16">
        <v>171341</v>
      </c>
      <c r="H25" s="17" t="s">
        <v>47</v>
      </c>
      <c r="I25" s="54" t="s">
        <v>90</v>
      </c>
      <c r="J25" s="55"/>
      <c r="K25" s="43"/>
      <c r="L25" s="16"/>
      <c r="M25" s="16"/>
      <c r="N25" s="16"/>
      <c r="O25" s="16"/>
      <c r="P25" s="16"/>
      <c r="Q25" s="16"/>
      <c r="R25" s="16"/>
      <c r="S25" s="16"/>
      <c r="T25" s="16"/>
      <c r="U25" s="43"/>
      <c r="V25" s="16"/>
      <c r="W25" s="43"/>
      <c r="X25" s="43"/>
      <c r="Y25" s="45"/>
      <c r="Z25" s="47">
        <f t="shared" si="3"/>
        <v>0</v>
      </c>
      <c r="AA25" s="49">
        <f t="shared" si="0"/>
        <v>0</v>
      </c>
    </row>
    <row r="26" spans="1:27" ht="15" customHeight="1" x14ac:dyDescent="0.3">
      <c r="A26" s="33" t="s">
        <v>7</v>
      </c>
      <c r="B26" s="18" t="s">
        <v>79</v>
      </c>
      <c r="C26" s="15" t="s">
        <v>57</v>
      </c>
      <c r="D26" s="15"/>
      <c r="E26" s="15"/>
      <c r="F26" s="15">
        <v>159.94999999999999</v>
      </c>
      <c r="G26" s="16">
        <v>181128</v>
      </c>
      <c r="H26" s="17" t="s">
        <v>41</v>
      </c>
      <c r="I26" s="54" t="s">
        <v>90</v>
      </c>
      <c r="J26" s="55"/>
      <c r="K26" s="43"/>
      <c r="L26" s="16"/>
      <c r="M26" s="16"/>
      <c r="N26" s="16"/>
      <c r="O26" s="16"/>
      <c r="P26" s="16"/>
      <c r="Q26" s="16"/>
      <c r="R26" s="16"/>
      <c r="S26" s="16"/>
      <c r="T26" s="16"/>
      <c r="U26" s="43"/>
      <c r="V26" s="16"/>
      <c r="W26" s="43"/>
      <c r="X26" s="43"/>
      <c r="Y26" s="45"/>
      <c r="Z26" s="47">
        <f t="shared" si="3"/>
        <v>0</v>
      </c>
      <c r="AA26" s="49">
        <f t="shared" si="0"/>
        <v>0</v>
      </c>
    </row>
    <row r="27" spans="1:27" ht="15" customHeight="1" x14ac:dyDescent="0.3">
      <c r="A27" s="32" t="s">
        <v>7</v>
      </c>
      <c r="B27" s="15"/>
      <c r="C27" s="15" t="s">
        <v>58</v>
      </c>
      <c r="D27" s="15"/>
      <c r="E27" s="15"/>
      <c r="F27" s="15">
        <v>159.94999999999999</v>
      </c>
      <c r="G27" s="16">
        <v>181128</v>
      </c>
      <c r="H27" s="17" t="s">
        <v>59</v>
      </c>
      <c r="I27" s="54" t="s">
        <v>90</v>
      </c>
      <c r="J27" s="55"/>
      <c r="K27" s="43"/>
      <c r="L27" s="16"/>
      <c r="M27" s="16"/>
      <c r="N27" s="16"/>
      <c r="O27" s="16"/>
      <c r="P27" s="16"/>
      <c r="Q27" s="16"/>
      <c r="R27" s="16"/>
      <c r="S27" s="16"/>
      <c r="T27" s="16"/>
      <c r="U27" s="43"/>
      <c r="V27" s="16"/>
      <c r="W27" s="43"/>
      <c r="X27" s="43"/>
      <c r="Y27" s="45"/>
      <c r="Z27" s="47">
        <f t="shared" si="3"/>
        <v>0</v>
      </c>
      <c r="AA27" s="49">
        <f t="shared" si="0"/>
        <v>0</v>
      </c>
    </row>
    <row r="28" spans="1:27" ht="15" customHeight="1" x14ac:dyDescent="0.3">
      <c r="A28" s="33" t="s">
        <v>8</v>
      </c>
      <c r="B28" s="18" t="s">
        <v>68</v>
      </c>
      <c r="C28" s="15" t="s">
        <v>42</v>
      </c>
      <c r="D28" s="15"/>
      <c r="E28" s="15"/>
      <c r="F28" s="15">
        <v>159.94999999999999</v>
      </c>
      <c r="G28" s="16">
        <v>121556</v>
      </c>
      <c r="H28" s="17" t="s">
        <v>37</v>
      </c>
      <c r="I28" s="54" t="s">
        <v>90</v>
      </c>
      <c r="J28" s="56"/>
      <c r="K28" s="43"/>
      <c r="L28" s="16"/>
      <c r="M28" s="16"/>
      <c r="N28" s="16"/>
      <c r="O28" s="16"/>
      <c r="P28" s="16"/>
      <c r="Q28" s="16"/>
      <c r="R28" s="16"/>
      <c r="S28" s="16"/>
      <c r="T28" s="16"/>
      <c r="U28" s="43"/>
      <c r="V28" s="16"/>
      <c r="W28" s="43"/>
      <c r="X28" s="43"/>
      <c r="Y28" s="45"/>
      <c r="Z28" s="47">
        <f t="shared" ref="Z28:Z31" si="4">SUM(J28,L28:T28,V28)</f>
        <v>0</v>
      </c>
      <c r="AA28" s="49">
        <f t="shared" si="0"/>
        <v>0</v>
      </c>
    </row>
    <row r="29" spans="1:27" ht="15" customHeight="1" x14ac:dyDescent="0.3">
      <c r="A29" s="33" t="s">
        <v>9</v>
      </c>
      <c r="B29" s="18" t="s">
        <v>69</v>
      </c>
      <c r="C29" s="15" t="s">
        <v>43</v>
      </c>
      <c r="D29" s="15"/>
      <c r="E29" s="15"/>
      <c r="F29" s="15">
        <v>159.94999999999999</v>
      </c>
      <c r="G29" s="16">
        <v>121557</v>
      </c>
      <c r="H29" s="20" t="s">
        <v>61</v>
      </c>
      <c r="I29" s="54" t="s">
        <v>90</v>
      </c>
      <c r="J29" s="56"/>
      <c r="K29" s="43"/>
      <c r="L29" s="16"/>
      <c r="M29" s="16"/>
      <c r="N29" s="16"/>
      <c r="O29" s="16"/>
      <c r="P29" s="16"/>
      <c r="Q29" s="16"/>
      <c r="R29" s="16"/>
      <c r="S29" s="16"/>
      <c r="T29" s="16"/>
      <c r="U29" s="43"/>
      <c r="V29" s="16"/>
      <c r="W29" s="43"/>
      <c r="X29" s="43"/>
      <c r="Y29" s="45"/>
      <c r="Z29" s="47">
        <f t="shared" si="4"/>
        <v>0</v>
      </c>
      <c r="AA29" s="49">
        <f t="shared" si="0"/>
        <v>0</v>
      </c>
    </row>
    <row r="30" spans="1:27" ht="15" customHeight="1" x14ac:dyDescent="0.3">
      <c r="A30" s="32" t="s">
        <v>9</v>
      </c>
      <c r="B30" s="15"/>
      <c r="C30" s="15" t="s">
        <v>42</v>
      </c>
      <c r="D30" s="15"/>
      <c r="E30" s="15"/>
      <c r="F30" s="15">
        <v>159.94999999999999</v>
      </c>
      <c r="G30" s="16">
        <v>121557</v>
      </c>
      <c r="H30" s="17" t="s">
        <v>37</v>
      </c>
      <c r="I30" s="54" t="s">
        <v>90</v>
      </c>
      <c r="J30" s="56"/>
      <c r="K30" s="43"/>
      <c r="L30" s="16"/>
      <c r="M30" s="16"/>
      <c r="N30" s="16"/>
      <c r="O30" s="16"/>
      <c r="P30" s="16"/>
      <c r="Q30" s="16"/>
      <c r="R30" s="16"/>
      <c r="S30" s="16"/>
      <c r="T30" s="16"/>
      <c r="U30" s="43"/>
      <c r="V30" s="16"/>
      <c r="W30" s="43"/>
      <c r="X30" s="43"/>
      <c r="Y30" s="45"/>
      <c r="Z30" s="47">
        <f t="shared" si="4"/>
        <v>0</v>
      </c>
      <c r="AA30" s="49">
        <f t="shared" si="0"/>
        <v>0</v>
      </c>
    </row>
    <row r="31" spans="1:27" ht="15" customHeight="1" x14ac:dyDescent="0.3">
      <c r="A31" s="33" t="s">
        <v>10</v>
      </c>
      <c r="B31" s="18" t="s">
        <v>70</v>
      </c>
      <c r="C31" s="15" t="s">
        <v>42</v>
      </c>
      <c r="D31" s="15"/>
      <c r="E31" s="15"/>
      <c r="F31" s="15">
        <v>159.94999999999999</v>
      </c>
      <c r="G31" s="16">
        <v>131179</v>
      </c>
      <c r="H31" s="17" t="s">
        <v>37</v>
      </c>
      <c r="I31" s="54" t="s">
        <v>90</v>
      </c>
      <c r="J31" s="56"/>
      <c r="K31" s="43"/>
      <c r="L31" s="16"/>
      <c r="M31" s="16"/>
      <c r="N31" s="16"/>
      <c r="O31" s="16"/>
      <c r="P31" s="16"/>
      <c r="Q31" s="16"/>
      <c r="R31" s="16"/>
      <c r="S31" s="16"/>
      <c r="T31" s="16"/>
      <c r="U31" s="43"/>
      <c r="V31" s="16"/>
      <c r="W31" s="43"/>
      <c r="X31" s="43"/>
      <c r="Y31" s="45"/>
      <c r="Z31" s="47">
        <f t="shared" si="4"/>
        <v>0</v>
      </c>
      <c r="AA31" s="49">
        <f t="shared" si="0"/>
        <v>0</v>
      </c>
    </row>
    <row r="32" spans="1:27" ht="15" customHeight="1" x14ac:dyDescent="0.3">
      <c r="A32" s="33" t="s">
        <v>11</v>
      </c>
      <c r="B32" s="18" t="s">
        <v>76</v>
      </c>
      <c r="C32" s="15" t="s">
        <v>44</v>
      </c>
      <c r="D32" s="15"/>
      <c r="E32" s="15"/>
      <c r="F32" s="15">
        <v>99.95</v>
      </c>
      <c r="G32" s="16">
        <v>161172</v>
      </c>
      <c r="H32" s="17" t="s">
        <v>46</v>
      </c>
      <c r="I32" s="54" t="s">
        <v>90</v>
      </c>
      <c r="J32" s="55"/>
      <c r="K32" s="43"/>
      <c r="L32" s="16"/>
      <c r="M32" s="16"/>
      <c r="N32" s="16"/>
      <c r="O32" s="16"/>
      <c r="P32" s="16"/>
      <c r="Q32" s="16"/>
      <c r="R32" s="16"/>
      <c r="S32" s="16"/>
      <c r="T32" s="16"/>
      <c r="U32" s="43"/>
      <c r="V32" s="16"/>
      <c r="W32" s="43"/>
      <c r="X32" s="43"/>
      <c r="Y32" s="45"/>
      <c r="Z32" s="47">
        <f>SUM(L32,L32:T32,V32)</f>
        <v>0</v>
      </c>
      <c r="AA32" s="49">
        <f t="shared" si="0"/>
        <v>0</v>
      </c>
    </row>
    <row r="33" spans="1:27" ht="15" customHeight="1" x14ac:dyDescent="0.3">
      <c r="A33" s="32" t="s">
        <v>11</v>
      </c>
      <c r="B33" s="15"/>
      <c r="C33" s="15" t="s">
        <v>53</v>
      </c>
      <c r="D33" s="15"/>
      <c r="E33" s="15"/>
      <c r="F33" s="15">
        <v>99.95</v>
      </c>
      <c r="G33" s="16">
        <v>161172</v>
      </c>
      <c r="H33" s="17" t="s">
        <v>54</v>
      </c>
      <c r="I33" s="54" t="s">
        <v>90</v>
      </c>
      <c r="J33" s="56"/>
      <c r="K33" s="43"/>
      <c r="L33" s="16"/>
      <c r="M33" s="16"/>
      <c r="N33" s="16"/>
      <c r="O33" s="16"/>
      <c r="P33" s="16"/>
      <c r="Q33" s="16"/>
      <c r="R33" s="16"/>
      <c r="S33" s="16"/>
      <c r="T33" s="16"/>
      <c r="U33" s="43"/>
      <c r="V33" s="16"/>
      <c r="W33" s="43"/>
      <c r="X33" s="43"/>
      <c r="Y33" s="45"/>
      <c r="Z33" s="47">
        <f t="shared" ref="Z33" si="5">J33+L33+N33+P33+R33+T33+V33</f>
        <v>0</v>
      </c>
      <c r="AA33" s="49">
        <f t="shared" si="0"/>
        <v>0</v>
      </c>
    </row>
    <row r="34" spans="1:27" ht="15" customHeight="1" x14ac:dyDescent="0.3">
      <c r="A34" s="33" t="s">
        <v>12</v>
      </c>
      <c r="B34" s="18" t="s">
        <v>80</v>
      </c>
      <c r="C34" s="15" t="s">
        <v>49</v>
      </c>
      <c r="D34" s="15"/>
      <c r="E34" s="15"/>
      <c r="F34" s="15">
        <v>149.94999999999999</v>
      </c>
      <c r="G34" s="16">
        <v>171384</v>
      </c>
      <c r="H34" s="17" t="s">
        <v>41</v>
      </c>
      <c r="I34" s="54" t="s">
        <v>90</v>
      </c>
      <c r="J34" s="56"/>
      <c r="K34" s="43"/>
      <c r="L34" s="16"/>
      <c r="M34" s="16"/>
      <c r="N34" s="16"/>
      <c r="O34" s="16"/>
      <c r="P34" s="16"/>
      <c r="Q34" s="16"/>
      <c r="R34" s="16"/>
      <c r="S34" s="16"/>
      <c r="T34" s="16"/>
      <c r="U34" s="43"/>
      <c r="V34" s="16"/>
      <c r="W34" s="16"/>
      <c r="X34" s="43"/>
      <c r="Y34" s="45"/>
      <c r="Z34" s="47">
        <f>SUM(J34,L34:T34,V34:W34)</f>
        <v>0</v>
      </c>
      <c r="AA34" s="49">
        <f t="shared" si="0"/>
        <v>0</v>
      </c>
    </row>
    <row r="35" spans="1:27" ht="15" customHeight="1" x14ac:dyDescent="0.3">
      <c r="A35" s="32" t="s">
        <v>12</v>
      </c>
      <c r="B35" s="15"/>
      <c r="C35" s="15" t="s">
        <v>50</v>
      </c>
      <c r="D35" s="15"/>
      <c r="E35" s="15"/>
      <c r="F35" s="15">
        <v>149.94999999999999</v>
      </c>
      <c r="G35" s="16">
        <v>171384</v>
      </c>
      <c r="H35" s="17" t="s">
        <v>37</v>
      </c>
      <c r="I35" s="54" t="s">
        <v>90</v>
      </c>
      <c r="J35" s="56"/>
      <c r="K35" s="43"/>
      <c r="L35" s="16"/>
      <c r="M35" s="16"/>
      <c r="N35" s="16"/>
      <c r="O35" s="16"/>
      <c r="P35" s="16"/>
      <c r="Q35" s="16"/>
      <c r="R35" s="16"/>
      <c r="S35" s="16"/>
      <c r="T35" s="16"/>
      <c r="U35" s="43"/>
      <c r="V35" s="16"/>
      <c r="W35" s="16"/>
      <c r="X35" s="43"/>
      <c r="Y35" s="45"/>
      <c r="Z35" s="47">
        <f t="shared" ref="Z35:Z36" si="6">SUM(J35,L35:T35,V35:W35)</f>
        <v>0</v>
      </c>
      <c r="AA35" s="49">
        <f t="shared" si="0"/>
        <v>0</v>
      </c>
    </row>
    <row r="36" spans="1:27" ht="15" customHeight="1" x14ac:dyDescent="0.3">
      <c r="A36" s="33" t="s">
        <v>13</v>
      </c>
      <c r="B36" s="18" t="s">
        <v>81</v>
      </c>
      <c r="C36" s="15" t="s">
        <v>49</v>
      </c>
      <c r="D36" s="15"/>
      <c r="E36" s="15"/>
      <c r="F36" s="15">
        <v>149.94999999999999</v>
      </c>
      <c r="G36" s="16">
        <v>181145</v>
      </c>
      <c r="H36" s="17" t="s">
        <v>41</v>
      </c>
      <c r="I36" s="54" t="s">
        <v>90</v>
      </c>
      <c r="J36" s="56"/>
      <c r="K36" s="43"/>
      <c r="L36" s="16"/>
      <c r="M36" s="16"/>
      <c r="N36" s="16"/>
      <c r="O36" s="16"/>
      <c r="P36" s="16"/>
      <c r="Q36" s="16"/>
      <c r="R36" s="16"/>
      <c r="S36" s="16"/>
      <c r="T36" s="16"/>
      <c r="U36" s="43"/>
      <c r="V36" s="16"/>
      <c r="W36" s="16"/>
      <c r="X36" s="43"/>
      <c r="Y36" s="45"/>
      <c r="Z36" s="47">
        <f t="shared" si="6"/>
        <v>0</v>
      </c>
      <c r="AA36" s="49">
        <f t="shared" si="0"/>
        <v>0</v>
      </c>
    </row>
    <row r="37" spans="1:27" ht="15" customHeight="1" x14ac:dyDescent="0.3">
      <c r="A37" s="33" t="s">
        <v>14</v>
      </c>
      <c r="B37" s="18" t="s">
        <v>75</v>
      </c>
      <c r="C37" s="15" t="s">
        <v>40</v>
      </c>
      <c r="D37" s="15"/>
      <c r="E37" s="15"/>
      <c r="F37" s="15">
        <v>159.94999999999999</v>
      </c>
      <c r="G37" s="16">
        <v>161186</v>
      </c>
      <c r="H37" s="17" t="s">
        <v>41</v>
      </c>
      <c r="I37" s="54" t="s">
        <v>90</v>
      </c>
      <c r="J37" s="56"/>
      <c r="K37" s="43"/>
      <c r="L37" s="16"/>
      <c r="M37" s="16"/>
      <c r="N37" s="16"/>
      <c r="O37" s="16"/>
      <c r="P37" s="16"/>
      <c r="Q37" s="16"/>
      <c r="R37" s="16"/>
      <c r="S37" s="16"/>
      <c r="T37" s="16"/>
      <c r="U37" s="43"/>
      <c r="V37" s="16"/>
      <c r="W37" s="43"/>
      <c r="X37" s="43"/>
      <c r="Y37" s="45"/>
      <c r="Z37" s="47">
        <f t="shared" ref="Z37:Z45" si="7">SUM(L37,L37:T37,V37)</f>
        <v>0</v>
      </c>
      <c r="AA37" s="49">
        <f t="shared" si="0"/>
        <v>0</v>
      </c>
    </row>
    <row r="38" spans="1:27" ht="15" customHeight="1" x14ac:dyDescent="0.3">
      <c r="A38" s="32" t="s">
        <v>14</v>
      </c>
      <c r="B38" s="15"/>
      <c r="C38" s="15" t="s">
        <v>50</v>
      </c>
      <c r="D38" s="15"/>
      <c r="E38" s="15"/>
      <c r="F38" s="15">
        <v>159.94999999999999</v>
      </c>
      <c r="G38" s="16">
        <v>161186</v>
      </c>
      <c r="H38" s="17" t="s">
        <v>37</v>
      </c>
      <c r="I38" s="54" t="s">
        <v>90</v>
      </c>
      <c r="J38" s="56"/>
      <c r="K38" s="43"/>
      <c r="L38" s="16"/>
      <c r="M38" s="16"/>
      <c r="N38" s="16"/>
      <c r="O38" s="16"/>
      <c r="P38" s="16"/>
      <c r="Q38" s="16"/>
      <c r="R38" s="16"/>
      <c r="S38" s="16"/>
      <c r="T38" s="16"/>
      <c r="U38" s="43"/>
      <c r="V38" s="16"/>
      <c r="W38" s="43"/>
      <c r="X38" s="43"/>
      <c r="Y38" s="45"/>
      <c r="Z38" s="47">
        <f t="shared" si="7"/>
        <v>0</v>
      </c>
      <c r="AA38" s="49">
        <f t="shared" si="0"/>
        <v>0</v>
      </c>
    </row>
    <row r="39" spans="1:27" ht="15" customHeight="1" x14ac:dyDescent="0.3">
      <c r="A39" s="33" t="s">
        <v>15</v>
      </c>
      <c r="B39" s="18" t="s">
        <v>73</v>
      </c>
      <c r="C39" s="15" t="s">
        <v>48</v>
      </c>
      <c r="D39" s="15"/>
      <c r="E39" s="15"/>
      <c r="F39" s="15">
        <v>149.94999999999999</v>
      </c>
      <c r="G39" s="16">
        <v>171380</v>
      </c>
      <c r="H39" s="17" t="s">
        <v>51</v>
      </c>
      <c r="I39" s="54" t="s">
        <v>90</v>
      </c>
      <c r="J39" s="56"/>
      <c r="K39" s="43"/>
      <c r="L39" s="16"/>
      <c r="M39" s="16"/>
      <c r="N39" s="16"/>
      <c r="O39" s="16"/>
      <c r="P39" s="16"/>
      <c r="Q39" s="16"/>
      <c r="R39" s="16"/>
      <c r="S39" s="16"/>
      <c r="T39" s="16"/>
      <c r="U39" s="43"/>
      <c r="V39" s="16"/>
      <c r="W39" s="43"/>
      <c r="X39" s="43"/>
      <c r="Y39" s="45"/>
      <c r="Z39" s="47">
        <f t="shared" si="7"/>
        <v>0</v>
      </c>
      <c r="AA39" s="49">
        <f t="shared" si="0"/>
        <v>0</v>
      </c>
    </row>
    <row r="40" spans="1:27" ht="15" customHeight="1" x14ac:dyDescent="0.3">
      <c r="A40" s="32" t="s">
        <v>15</v>
      </c>
      <c r="B40" s="15"/>
      <c r="C40" s="15" t="s">
        <v>49</v>
      </c>
      <c r="D40" s="15"/>
      <c r="E40" s="15"/>
      <c r="F40" s="15">
        <v>149.94999999999999</v>
      </c>
      <c r="G40" s="16">
        <v>171380</v>
      </c>
      <c r="H40" s="17" t="s">
        <v>41</v>
      </c>
      <c r="I40" s="54" t="s">
        <v>90</v>
      </c>
      <c r="J40" s="56"/>
      <c r="K40" s="43"/>
      <c r="L40" s="16"/>
      <c r="M40" s="16"/>
      <c r="N40" s="16"/>
      <c r="O40" s="16"/>
      <c r="P40" s="16"/>
      <c r="Q40" s="16"/>
      <c r="R40" s="16"/>
      <c r="S40" s="16"/>
      <c r="T40" s="16"/>
      <c r="U40" s="43"/>
      <c r="V40" s="16"/>
      <c r="W40" s="43"/>
      <c r="X40" s="43"/>
      <c r="Y40" s="45"/>
      <c r="Z40" s="47">
        <f t="shared" si="7"/>
        <v>0</v>
      </c>
      <c r="AA40" s="49">
        <f t="shared" si="0"/>
        <v>0</v>
      </c>
    </row>
    <row r="41" spans="1:27" ht="15" customHeight="1" x14ac:dyDescent="0.3">
      <c r="A41" s="32" t="s">
        <v>15</v>
      </c>
      <c r="B41" s="15"/>
      <c r="C41" s="15" t="s">
        <v>50</v>
      </c>
      <c r="D41" s="15"/>
      <c r="E41" s="15"/>
      <c r="F41" s="15">
        <v>149.94999999999999</v>
      </c>
      <c r="G41" s="16">
        <v>171380</v>
      </c>
      <c r="H41" s="17" t="s">
        <v>37</v>
      </c>
      <c r="I41" s="54" t="s">
        <v>90</v>
      </c>
      <c r="J41" s="56"/>
      <c r="K41" s="43"/>
      <c r="L41" s="16"/>
      <c r="M41" s="16"/>
      <c r="N41" s="16"/>
      <c r="O41" s="16"/>
      <c r="P41" s="16"/>
      <c r="Q41" s="16"/>
      <c r="R41" s="16"/>
      <c r="S41" s="16"/>
      <c r="T41" s="16"/>
      <c r="U41" s="43"/>
      <c r="V41" s="16"/>
      <c r="W41" s="43"/>
      <c r="X41" s="43"/>
      <c r="Y41" s="45"/>
      <c r="Z41" s="47">
        <f t="shared" si="7"/>
        <v>0</v>
      </c>
      <c r="AA41" s="49">
        <f t="shared" si="0"/>
        <v>0</v>
      </c>
    </row>
    <row r="42" spans="1:27" ht="15" customHeight="1" x14ac:dyDescent="0.3">
      <c r="A42" s="33" t="s">
        <v>16</v>
      </c>
      <c r="B42" s="18" t="s">
        <v>71</v>
      </c>
      <c r="C42" s="15" t="s">
        <v>44</v>
      </c>
      <c r="D42" s="15"/>
      <c r="E42" s="15"/>
      <c r="F42" s="15">
        <v>139.94999999999999</v>
      </c>
      <c r="G42" s="16">
        <v>171364</v>
      </c>
      <c r="H42" s="17" t="s">
        <v>46</v>
      </c>
      <c r="I42" s="54" t="s">
        <v>90</v>
      </c>
      <c r="J42" s="56"/>
      <c r="K42" s="43"/>
      <c r="L42" s="16"/>
      <c r="M42" s="16"/>
      <c r="N42" s="16"/>
      <c r="O42" s="16"/>
      <c r="P42" s="16"/>
      <c r="Q42" s="16"/>
      <c r="R42" s="16"/>
      <c r="S42" s="16"/>
      <c r="T42" s="16"/>
      <c r="U42" s="43"/>
      <c r="V42" s="16"/>
      <c r="W42" s="43"/>
      <c r="X42" s="43"/>
      <c r="Y42" s="45"/>
      <c r="Z42" s="47">
        <f t="shared" si="7"/>
        <v>0</v>
      </c>
      <c r="AA42" s="49">
        <f t="shared" si="0"/>
        <v>0</v>
      </c>
    </row>
    <row r="43" spans="1:27" ht="15" customHeight="1" x14ac:dyDescent="0.3">
      <c r="A43" s="32" t="s">
        <v>16</v>
      </c>
      <c r="B43" s="15"/>
      <c r="C43" s="15" t="s">
        <v>45</v>
      </c>
      <c r="D43" s="15"/>
      <c r="E43" s="15"/>
      <c r="F43" s="15">
        <v>139.94999999999999</v>
      </c>
      <c r="G43" s="16">
        <v>171364</v>
      </c>
      <c r="H43" s="17" t="s">
        <v>47</v>
      </c>
      <c r="I43" s="54" t="s">
        <v>90</v>
      </c>
      <c r="J43" s="56"/>
      <c r="K43" s="43"/>
      <c r="L43" s="16"/>
      <c r="M43" s="16"/>
      <c r="N43" s="16"/>
      <c r="O43" s="16"/>
      <c r="P43" s="16"/>
      <c r="Q43" s="16"/>
      <c r="R43" s="16"/>
      <c r="S43" s="16"/>
      <c r="T43" s="16"/>
      <c r="U43" s="43"/>
      <c r="V43" s="16"/>
      <c r="W43" s="43"/>
      <c r="X43" s="43"/>
      <c r="Y43" s="45"/>
      <c r="Z43" s="47">
        <f t="shared" si="7"/>
        <v>0</v>
      </c>
      <c r="AA43" s="49">
        <f t="shared" si="0"/>
        <v>0</v>
      </c>
    </row>
    <row r="44" spans="1:27" ht="15" customHeight="1" x14ac:dyDescent="0.3">
      <c r="A44" s="33" t="s">
        <v>52</v>
      </c>
      <c r="B44" s="18" t="s">
        <v>74</v>
      </c>
      <c r="C44" s="15" t="s">
        <v>49</v>
      </c>
      <c r="D44" s="15"/>
      <c r="E44" s="15"/>
      <c r="F44" s="15">
        <v>149.94999999999999</v>
      </c>
      <c r="G44" s="16">
        <v>181143</v>
      </c>
      <c r="H44" s="17" t="s">
        <v>41</v>
      </c>
      <c r="I44" s="54" t="s">
        <v>90</v>
      </c>
      <c r="J44" s="56"/>
      <c r="K44" s="43"/>
      <c r="L44" s="16"/>
      <c r="M44" s="16"/>
      <c r="N44" s="16"/>
      <c r="O44" s="16"/>
      <c r="P44" s="16"/>
      <c r="Q44" s="16"/>
      <c r="R44" s="16"/>
      <c r="S44" s="16"/>
      <c r="T44" s="16"/>
      <c r="U44" s="43"/>
      <c r="V44" s="16"/>
      <c r="W44" s="43"/>
      <c r="X44" s="43"/>
      <c r="Y44" s="45"/>
      <c r="Z44" s="47">
        <f t="shared" si="7"/>
        <v>0</v>
      </c>
      <c r="AA44" s="49">
        <f t="shared" si="0"/>
        <v>0</v>
      </c>
    </row>
    <row r="45" spans="1:27" ht="15" customHeight="1" thickBot="1" x14ac:dyDescent="0.35">
      <c r="A45" s="61" t="s">
        <v>52</v>
      </c>
      <c r="B45" s="62"/>
      <c r="C45" s="62" t="s">
        <v>50</v>
      </c>
      <c r="D45" s="62"/>
      <c r="E45" s="62"/>
      <c r="F45" s="62">
        <v>149.94999999999999</v>
      </c>
      <c r="G45" s="63">
        <v>181143</v>
      </c>
      <c r="H45" s="64" t="s">
        <v>37</v>
      </c>
      <c r="I45" s="65" t="s">
        <v>90</v>
      </c>
      <c r="J45" s="66"/>
      <c r="K45" s="67"/>
      <c r="L45" s="63"/>
      <c r="M45" s="63"/>
      <c r="N45" s="63"/>
      <c r="O45" s="63"/>
      <c r="P45" s="63"/>
      <c r="Q45" s="63"/>
      <c r="R45" s="63"/>
      <c r="S45" s="63"/>
      <c r="T45" s="63"/>
      <c r="U45" s="67"/>
      <c r="V45" s="63"/>
      <c r="W45" s="67"/>
      <c r="X45" s="67"/>
      <c r="Y45" s="68"/>
      <c r="Z45" s="47">
        <f t="shared" si="7"/>
        <v>0</v>
      </c>
      <c r="AA45" s="49">
        <f t="shared" si="0"/>
        <v>0</v>
      </c>
    </row>
    <row r="46" spans="1:27" ht="16.8" customHeight="1" thickBot="1" x14ac:dyDescent="0.35">
      <c r="A46" s="126"/>
      <c r="B46" s="127"/>
      <c r="C46" s="127"/>
      <c r="D46" s="127"/>
      <c r="E46" s="69"/>
      <c r="F46" s="69"/>
      <c r="G46" s="69"/>
      <c r="H46" s="128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70"/>
      <c r="Z46" s="51">
        <f>SUM(Z11:Z45)</f>
        <v>0</v>
      </c>
      <c r="AA46" s="50">
        <f>SUM(AA11:AA45)</f>
        <v>0</v>
      </c>
    </row>
    <row r="47" spans="1:27" x14ac:dyDescent="0.3">
      <c r="A47" s="81" t="s">
        <v>95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3"/>
    </row>
    <row r="48" spans="1:27" ht="14.4" customHeight="1" x14ac:dyDescent="0.3">
      <c r="A48" s="84" t="s">
        <v>93</v>
      </c>
      <c r="B48" s="85"/>
      <c r="C48" s="85"/>
      <c r="D48" s="85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6"/>
    </row>
    <row r="49" spans="1:27" ht="14.4" customHeight="1" thickBot="1" x14ac:dyDescent="0.35">
      <c r="A49" s="87" t="s">
        <v>94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9"/>
    </row>
    <row r="50" spans="1:27" ht="24" thickBot="1" x14ac:dyDescent="0.35">
      <c r="A50" s="90" t="s">
        <v>92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2"/>
    </row>
  </sheetData>
  <mergeCells count="22">
    <mergeCell ref="A47:AA47"/>
    <mergeCell ref="A48:AA48"/>
    <mergeCell ref="A49:AA49"/>
    <mergeCell ref="A50:AA50"/>
    <mergeCell ref="Y2:AA2"/>
    <mergeCell ref="Y3:AA3"/>
    <mergeCell ref="Y5:AA5"/>
    <mergeCell ref="Y6:AA6"/>
    <mergeCell ref="C1:X3"/>
    <mergeCell ref="D4:H5"/>
    <mergeCell ref="J4:K4"/>
    <mergeCell ref="L4:X7"/>
    <mergeCell ref="D6:H7"/>
    <mergeCell ref="C8:H8"/>
    <mergeCell ref="Z9:Z10"/>
    <mergeCell ref="AA9:AA10"/>
    <mergeCell ref="H9:H10"/>
    <mergeCell ref="A9:A10"/>
    <mergeCell ref="B9:B10"/>
    <mergeCell ref="C9:C10"/>
    <mergeCell ref="D9:E9"/>
    <mergeCell ref="G9:G10"/>
  </mergeCells>
  <phoneticPr fontId="8" type="noConversion"/>
  <hyperlinks>
    <hyperlink ref="B15" r:id="rId1" xr:uid="{3650B070-218C-428B-948D-2A1BC2DFEF01}"/>
    <hyperlink ref="B17" r:id="rId2" xr:uid="{6B8E5DD3-89CE-4A91-9D5B-6B792487E2A0}"/>
    <hyperlink ref="B20" r:id="rId3" xr:uid="{3DB8D358-8C41-445C-8D93-85BBBB158CC8}"/>
    <hyperlink ref="B22" r:id="rId4" xr:uid="{170ADE15-0D7B-4F2E-8975-78C6E323415A}"/>
    <hyperlink ref="B28" r:id="rId5" xr:uid="{1AB9F640-C30F-493A-B125-4284C1B850DD}"/>
    <hyperlink ref="B29" r:id="rId6" xr:uid="{D064B9D9-D362-401D-91E1-9F1352C0B8D2}"/>
    <hyperlink ref="B31" r:id="rId7" xr:uid="{FEB10A5C-0539-4957-A423-28B635AE5E64}"/>
    <hyperlink ref="B42" r:id="rId8" xr:uid="{807A0EB4-8EAA-4D62-8067-A218B11DDCEE}"/>
    <hyperlink ref="B39" r:id="rId9" xr:uid="{F2989E4D-5A8B-4397-8046-96A1A90A3328}"/>
    <hyperlink ref="B44" r:id="rId10" xr:uid="{28470BD1-EE91-413E-A251-A45083ADACAA}"/>
    <hyperlink ref="B37" r:id="rId11" xr:uid="{C2B61A07-C2D3-4137-84F9-9650ACDD0325}"/>
    <hyperlink ref="B32" r:id="rId12" xr:uid="{C7AF44AF-61EA-4072-883E-70AE0CCA8890}"/>
    <hyperlink ref="B24" r:id="rId13" xr:uid="{A98B5E21-525E-48C8-AF44-8A627033CD6F}"/>
    <hyperlink ref="B26" r:id="rId14" xr:uid="{12EC507C-A63E-40F3-B1D6-66EA7E7C992C}"/>
    <hyperlink ref="B34" r:id="rId15" xr:uid="{E4509FB0-1CEC-40AA-85D7-AC987CB389BF}"/>
    <hyperlink ref="B36" r:id="rId16" xr:uid="{C9C9A653-0655-4979-A4D6-A7302B6C901B}"/>
    <hyperlink ref="B11" r:id="rId17" xr:uid="{F37F233A-4CD9-4C13-8F7D-B1D2B70D581B}"/>
    <hyperlink ref="B13" r:id="rId18" xr:uid="{8695EFD6-7D33-40FB-B373-33A85F339CFD}"/>
    <hyperlink ref="B14" r:id="rId19" xr:uid="{3DA438DC-D413-4148-91F7-60A9D78C6B99}"/>
    <hyperlink ref="B19" r:id="rId20" xr:uid="{BA105976-2232-4D9C-8778-82ACDCFA24CA}"/>
    <hyperlink ref="C8:H8" r:id="rId21" display="Contact Sales - Email sales@florsheim.com.au Phone (03) 9485 5611 " xr:uid="{D08E6BCB-4E13-4900-9C21-98D32DFF8909}"/>
    <hyperlink ref="Y5:AA5" r:id="rId22" display="WEB VIEW" xr:uid="{7DBB0448-8AB4-430E-9016-FE72B6167656}"/>
    <hyperlink ref="Y6:AA6" r:id="rId23" display="ONLINE ORDERING" xr:uid="{9A02A1CC-7E54-4175-A709-1C73964B8A8A}"/>
    <hyperlink ref="Y2:AA2" r:id="rId24" display="CATALOGUE PDF" xr:uid="{AB8F551F-09FC-450C-9261-14A33FA31074}"/>
    <hyperlink ref="Y3:AA3" r:id="rId25" display="LINK SHEET PDF" xr:uid="{12DB680B-6E6B-4771-95A4-92D87F3F2549}"/>
  </hyperlinks>
  <pageMargins left="0.23622047244094491" right="0.23622047244094491" top="0.35433070866141736" bottom="0.35433070866141736" header="0.11811023622047245" footer="0.11811023622047245"/>
  <pageSetup paperSize="9" scale="68" fitToHeight="0" orientation="landscape" r:id="rId26"/>
  <drawing r:id="rId2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Nunn Bush AW24</vt:lpstr>
      <vt:lpstr>'Nunn Bush AW24'!Print_Area</vt:lpstr>
      <vt:lpstr>'Nunn Bush AW24'!Print_Titles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 Hawke</dc:creator>
  <cp:lastModifiedBy>Ross Hawke</cp:lastModifiedBy>
  <cp:lastPrinted>2023-12-12T22:37:35Z</cp:lastPrinted>
  <dcterms:created xsi:type="dcterms:W3CDTF">2023-11-04T00:24:32Z</dcterms:created>
  <dcterms:modified xsi:type="dcterms:W3CDTF">2024-01-21T21:17:24Z</dcterms:modified>
</cp:coreProperties>
</file>